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ecceg\Desktop\IF 2do T 2025\Formatos\"/>
    </mc:Choice>
  </mc:AlternateContent>
  <xr:revisionPtr revIDLastSave="0" documentId="13_ncr:1_{1300D1E3-02ED-4801-B5B6-FE0905251CE3}" xr6:coauthVersionLast="36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6">Conciliacion_Eg!$A$1:$C$50</definedName>
    <definedName name="_xlnm.Print_Area" localSheetId="5">Conciliacion_Ig!$A$1:$C$31</definedName>
    <definedName name="_xlnm.Print_Area" localSheetId="2">ESF!$A$1:$J$175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C138" i="5" l="1"/>
  <c r="D62" i="5"/>
  <c r="C62" i="5"/>
  <c r="D63" i="5"/>
  <c r="D49" i="5" s="1"/>
  <c r="D138" i="5" s="1"/>
  <c r="C49" i="5"/>
  <c r="C63" i="5"/>
  <c r="D81" i="5"/>
  <c r="C81" i="5"/>
  <c r="D93" i="5"/>
  <c r="C93" i="5"/>
  <c r="A3" i="8" l="1"/>
  <c r="A3" i="3"/>
  <c r="A3" i="2"/>
  <c r="E1" i="3"/>
  <c r="H3" i="8"/>
  <c r="H2" i="8"/>
  <c r="H1" i="8"/>
  <c r="A1" i="8"/>
  <c r="C31" i="7"/>
  <c r="C40" i="7" s="1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<sst xmlns="http://schemas.openxmlformats.org/spreadsheetml/2006/main" count="871" uniqueCount="598">
  <si>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</si>
  <si>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</si>
  <si>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</si>
  <si>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</si>
  <si>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</si>
  <si>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</si>
  <si>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</si>
  <si>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</si>
  <si>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</si>
  <si>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</si>
  <si>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</si>
  <si>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</si>
  <si>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</si>
  <si>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</si>
  <si>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</si>
  <si>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</si>
  <si>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</si>
  <si>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</si>
  <si>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</si>
  <si>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</si>
  <si>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</si>
  <si>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</si>
  <si>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</si>
  <si>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</si>
  <si>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</si>
  <si>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</si>
  <si>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</si>
  <si>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</si>
  <si>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</si>
  <si>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</si>
  <si>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</si>
  <si>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</si>
  <si>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</si>
  <si>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</si>
  <si>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</si>
  <si>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</si>
  <si>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</si>
  <si>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</si>
  <si>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</si>
  <si>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</si>
  <si>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</si>
  <si>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</si>
  <si>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</si>
  <si>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</si>
  <si>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</si>
  <si>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</si>
  <si>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</si>
  <si>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</si>
  <si>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</si>
  <si>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</si>
  <si>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</si>
  <si>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</si>
  <si>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</si>
  <si>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</si>
  <si>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</si>
  <si>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</si>
  <si>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</si>
  <si>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</si>
  <si>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</si>
  <si>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</si>
  <si>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</si>
  <si>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</si>
  <si>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</si>
  <si>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</si>
  <si>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</si>
  <si>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</si>
  <si>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</si>
  <si>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</si>
  <si>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</si>
  <si>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</si>
  <si>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</si>
  <si>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</si>
  <si>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</si>
  <si>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</si>
  <si>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</si>
  <si>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</si>
  <si>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</si>
  <si>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</si>
  <si>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</si>
  <si>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</si>
  <si>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</si>
  <si>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</si>
  <si>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</si>
  <si>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</si>
  <si>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</si>
  <si>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</si>
  <si>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</si>
  <si>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</si>
  <si>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</si>
  <si>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</si>
  <si>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</si>
  <si>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</si>
  <si>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</si>
  <si>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</si>
  <si>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</si>
  <si>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</si>
  <si>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</si>
  <si>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</si>
  <si>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</si>
  <si>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</si>
  <si>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</si>
  <si>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</si>
  <si>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</si>
  <si>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</si>
  <si>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</si>
  <si>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</si>
  <si>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</si>
  <si>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</si>
  <si>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</si>
  <si>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</si>
  <si>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</si>
  <si>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</si>
  <si>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</si>
  <si>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</si>
  <si>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</si>
  <si>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</si>
  <si>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</si>
  <si>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</si>
  <si>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</si>
  <si>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</si>
  <si>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</si>
  <si>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</si>
  <si>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</si>
  <si>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</si>
  <si>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</si>
  <si>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</si>
  <si>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</si>
  <si>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</si>
  <si>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</si>
  <si>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</si>
  <si>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</si>
  <si>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</si>
  <si>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</si>
  <si>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</si>
  <si>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</si>
  <si>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</si>
  <si>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</si>
  <si>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</si>
  <si>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</si>
  <si>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</si>
  <si>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</si>
  <si>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</si>
  <si>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</si>
  <si>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</si>
  <si>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</si>
  <si>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</si>
  <si>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</si>
  <si>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</si>
  <si>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</si>
  <si>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</si>
  <si>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</si>
  <si>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</si>
  <si>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</si>
  <si>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</si>
  <si>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</si>
  <si>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</si>
  <si>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</si>
  <si>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</si>
  <si>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</si>
  <si>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</si>
  <si>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</si>
  <si>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</si>
  <si>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</si>
  <si>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</si>
  <si>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</si>
  <si>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</si>
  <si>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</si>
  <si>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</si>
  <si>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</si>
  <si>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</si>
  <si>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</si>
  <si>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</si>
  <si>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</si>
  <si>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</si>
  <si>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</si>
  <si>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</si>
  <si>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</si>
  <si>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</si>
  <si>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</si>
  <si>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</si>
  <si>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</si>
  <si>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</si>
  <si>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</si>
  <si>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</si>
  <si>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</si>
  <si>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</si>
  <si>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</si>
  <si>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</si>
  <si>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</si>
  <si>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</si>
  <si>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</si>
  <si>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</si>
  <si>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</si>
  <si>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</si>
  <si>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</si>
  <si>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</si>
  <si>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</si>
  <si>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</si>
  <si>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</si>
  <si>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</si>
  <si>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</si>
  <si>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</si>
  <si>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</si>
  <si>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</si>
  <si>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</si>
  <si>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</si>
  <si>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</si>
  <si>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</si>
  <si>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</si>
  <si>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</si>
  <si>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</si>
  <si>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</si>
  <si>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</si>
  <si>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</si>
  <si>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</si>
  <si>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</si>
  <si>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</si>
  <si>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</si>
  <si>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</si>
  <si>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</si>
  <si>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</si>
  <si>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</si>
  <si>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</si>
  <si>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</si>
  <si>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</si>
  <si>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</si>
  <si>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</si>
  <si>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</si>
  <si>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</si>
  <si>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</si>
  <si>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</si>
  <si>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</si>
  <si>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</si>
  <si>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</si>
  <si>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</si>
  <si>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</si>
  <si>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</si>
  <si>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</si>
  <si>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</si>
  <si>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</si>
  <si>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</si>
  <si>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</si>
  <si>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</si>
  <si>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</si>
  <si>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</si>
  <si>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</si>
  <si>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</si>
  <si>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</si>
  <si>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</si>
  <si>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</si>
  <si>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</si>
  <si>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</si>
  <si>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</si>
  <si>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</si>
  <si>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</si>
  <si>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</si>
  <si>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</si>
  <si>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</si>
  <si>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</si>
  <si>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</si>
  <si>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</si>
  <si>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</si>
  <si>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</si>
  <si>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</si>
  <si>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</si>
  <si>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</si>
  <si>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</si>
  <si>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</si>
  <si>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</si>
  <si>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</si>
  <si>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</si>
  <si>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</si>
  <si>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</si>
  <si>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</si>
  <si>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</si>
  <si>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</si>
  <si>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</si>
  <si>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</si>
  <si>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</si>
  <si>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</si>
  <si>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</si>
  <si>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</si>
  <si>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</si>
  <si>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</si>
  <si>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</si>
  <si>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</si>
  <si>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</si>
  <si>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</si>
  <si>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</si>
  <si>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</si>
  <si>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</si>
  <si>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</si>
  <si>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</si>
  <si>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</si>
  <si>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</si>
  <si>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</si>
  <si>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</si>
  <si>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</si>
  <si>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</si>
  <si>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</si>
  <si>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</si>
  <si>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</si>
  <si>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</si>
  <si>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</si>
  <si>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</si>
  <si>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</si>
  <si>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</si>
  <si>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</si>
  <si>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</si>
  <si>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</si>
  <si>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</si>
  <si>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</si>
  <si>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</si>
  <si>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</si>
  <si>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</si>
  <si>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</si>
  <si>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</si>
  <si>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</si>
  <si>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</si>
  <si>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</si>
  <si>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</si>
  <si>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</si>
  <si>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</si>
  <si>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</si>
  <si>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</si>
  <si>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</si>
  <si>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</si>
  <si>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</si>
  <si>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</si>
  <si>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</si>
  <si>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</si>
  <si>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</si>
  <si>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</si>
  <si>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</si>
  <si>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</si>
  <si>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</si>
  <si>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</si>
  <si>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</si>
  <si>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</si>
  <si>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</si>
  <si>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</si>
  <si>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</si>
  <si>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</si>
  <si>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</si>
  <si>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</si>
  <si>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</si>
  <si>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</si>
  <si>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</si>
  <si>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</si>
  <si>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</si>
  <si>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</si>
  <si>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</si>
  <si>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</si>
  <si>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</si>
  <si>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</si>
  <si>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</si>
  <si>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</si>
  <si>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</si>
  <si>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</si>
  <si>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</si>
  <si>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</si>
  <si>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</si>
  <si>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</si>
  <si>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</si>
  <si>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</si>
  <si>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</si>
  <si>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</si>
  <si>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</si>
  <si>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</si>
  <si>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</si>
  <si>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</si>
  <si>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</si>
  <si>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</si>
  <si>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</si>
  <si>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</si>
  <si>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</si>
  <si>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</si>
  <si>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</si>
  <si>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</si>
  <si>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</si>
  <si>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</si>
  <si>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</si>
  <si>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</si>
  <si>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</si>
  <si>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</si>
  <si>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</si>
  <si>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</si>
  <si>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</si>
  <si>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</si>
  <si>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</si>
  <si>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</si>
  <si>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</si>
  <si>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</si>
  <si>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</si>
  <si>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</si>
  <si>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</si>
  <si>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</si>
  <si>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</si>
  <si>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</si>
  <si>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</si>
  <si>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</si>
  <si>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</si>
  <si>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</si>
  <si>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</si>
  <si>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</si>
  <si>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</si>
  <si>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</si>
  <si>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</si>
  <si>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</si>
  <si>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</si>
  <si>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</si>
  <si>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</si>
  <si>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</si>
  <si>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</si>
  <si>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</si>
  <si>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</si>
  <si>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</si>
  <si>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</si>
  <si>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</si>
  <si>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</si>
  <si>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</si>
  <si>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</si>
  <si>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</si>
  <si>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</si>
  <si>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</si>
  <si>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</si>
  <si>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</si>
  <si>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</si>
  <si>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</si>
  <si>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</si>
  <si>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</si>
  <si>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</si>
  <si>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</si>
  <si>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</si>
  <si>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</si>
  <si>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</si>
  <si>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</si>
  <si>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</si>
  <si>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</si>
  <si>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</si>
  <si>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</si>
  <si>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</si>
  <si>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</si>
  <si>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</si>
  <si>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</si>
  <si>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</si>
  <si>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</si>
  <si>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</si>
  <si>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</si>
  <si>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</si>
  <si>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</si>
  <si>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</si>
  <si>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</si>
  <si>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</si>
  <si>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</si>
  <si>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</si>
  <si>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</si>
  <si>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</si>
  <si>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</si>
  <si>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</si>
  <si>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</si>
  <si>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</si>
  <si>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</si>
  <si>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</si>
  <si>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</si>
  <si>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</si>
  <si>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</si>
  <si>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</si>
  <si>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</si>
  <si>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</si>
  <si>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</si>
  <si>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</si>
  <si>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</si>
  <si>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</si>
  <si>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</si>
  <si>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</si>
  <si>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</si>
  <si>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</si>
  <si>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</si>
  <si>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</si>
  <si>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</si>
  <si>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</si>
  <si>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</si>
  <si>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</si>
  <si>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</si>
  <si>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</si>
  <si>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</si>
  <si>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</si>
  <si>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</si>
  <si>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</si>
  <si>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</si>
  <si>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</si>
  <si>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</si>
  <si>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</si>
  <si>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</si>
  <si>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</si>
  <si>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</si>
  <si>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</si>
  <si>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</si>
  <si>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</si>
  <si>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</si>
  <si>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</si>
  <si>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</si>
  <si>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</si>
  <si>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</si>
  <si>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</si>
  <si>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</si>
  <si>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</si>
  <si>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</si>
  <si>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</si>
  <si>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</si>
  <si>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</si>
  <si>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</si>
  <si>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</si>
  <si>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</si>
  <si>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</si>
  <si>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</si>
  <si>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</si>
  <si>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</si>
  <si>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</si>
  <si>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</si>
  <si>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</si>
  <si>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</si>
  <si>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</si>
  <si>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</si>
  <si>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</si>
  <si>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</si>
  <si>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</si>
  <si>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</si>
  <si>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</si>
  <si>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</si>
  <si>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</si>
  <si>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</si>
  <si>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</si>
  <si>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</si>
  <si>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</si>
  <si>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</si>
  <si>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</si>
  <si>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</si>
  <si>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</si>
  <si>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</si>
  <si>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</si>
  <si>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</si>
  <si>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</si>
  <si>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</si>
  <si>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</si>
  <si>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</si>
  <si>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</si>
  <si>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</si>
  <si>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</si>
  <si>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</si>
  <si>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</si>
  <si>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</si>
  <si>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</si>
  <si>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</si>
  <si>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</si>
  <si>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</si>
  <si>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</si>
  <si>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</si>
  <si>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</si>
  <si>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</si>
  <si>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</si>
  <si>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</si>
  <si>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</si>
  <si>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</si>
  <si>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</si>
  <si>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</si>
  <si>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</si>
  <si>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</si>
  <si>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</si>
  <si>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</si>
  <si>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</si>
  <si>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</si>
  <si>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</si>
  <si>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</si>
  <si>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</si>
  <si>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</si>
  <si>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</si>
  <si>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</si>
  <si>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</si>
  <si>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</si>
  <si>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</si>
  <si>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</si>
  <si>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</si>
  <si>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</si>
  <si>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</si>
  <si>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CENTRO DE EVALUACIÓN Y CONTROL DE CONFIANZA DEL ESTADO DE GUANAJUATO</t>
  </si>
  <si>
    <t>Del 1 de Enero al 30 de Junio de 2025</t>
  </si>
  <si>
    <t>Trimestral</t>
  </si>
  <si>
    <t>SIN INFORMACIÓN QUE REVELAR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</si>
  <si>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</si>
  <si>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</si>
  <si>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</si>
  <si>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</si>
  <si>
    <t xml:space="preserve">                     Lic. José Gustavo Saldívar Bautista                                                C.P. Carlos Pineda Gómez</t>
  </si>
  <si>
    <t xml:space="preserve">                                  Director General                                                                   Director Administrativo</t>
  </si>
  <si>
    <t>Lic. José Gustavo Saldívar Bautista                                                                 C.P. Carlos Pineda Gómez</t>
  </si>
  <si>
    <t xml:space="preserve">             Director General                                                                                     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</si>
</sst>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7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471306"/>
        <bgColor rgb="FF000000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6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12" fillId="0" borderId="9" xfId="13" applyNumberFormat="1" applyFont="1"/>
    <xf numFmtId="4" fontId="11" fillId="0" borderId="9" xfId="13" applyNumberFormat="1" applyFont="1"/>
    <xf numFmtId="4" fontId="12" fillId="0" borderId="9" xfId="13" applyNumberFormat="1" applyFont="1" applyAlignment="1">
      <alignment vertical="center"/>
    </xf>
    <xf numFmtId="4" fontId="7" fillId="0" borderId="9" xfId="10" applyNumberFormat="1" applyFont="1"/>
    <xf numFmtId="4" fontId="8" fillId="0" borderId="9" xfId="3" applyNumberFormat="1" applyFont="1"/>
    <xf numFmtId="4" fontId="1" fillId="0" borderId="9" xfId="3" applyNumberFormat="1"/>
    <xf numFmtId="4" fontId="17" fillId="0" borderId="9" xfId="3" applyNumberFormat="1" applyFont="1"/>
    <xf numFmtId="4" fontId="8" fillId="0" borderId="9" xfId="9" applyNumberFormat="1" applyFont="1"/>
    <xf numFmtId="0" fontId="8" fillId="0" borderId="9" xfId="9" applyFont="1"/>
    <xf numFmtId="0" fontId="8" fillId="0" borderId="9" xfId="9" applyFont="1"/>
    <xf numFmtId="0" fontId="8" fillId="0" borderId="9" xfId="9" applyFont="1"/>
    <xf numFmtId="0" fontId="8" fillId="0" borderId="9" xfId="9" applyFont="1"/>
    <xf numFmtId="4" fontId="18" fillId="0" borderId="9" xfId="3" applyNumberFormat="1" applyFont="1"/>
    <xf numFmtId="0" fontId="8" fillId="0" borderId="9" xfId="9" applyFont="1"/>
    <xf numFmtId="0" fontId="8" fillId="0" borderId="9" xfId="9" applyFont="1"/>
    <xf numFmtId="0" fontId="8" fillId="0" borderId="9" xfId="9" applyFont="1"/>
    <xf numFmtId="0" fontId="8" fillId="0" borderId="9" xfId="9" applyFont="1"/>
    <xf numFmtId="0" fontId="8" fillId="0" borderId="9" xfId="9" applyFont="1"/>
    <xf numFmtId="4" fontId="8" fillId="0" borderId="9" xfId="10" applyNumberFormat="1" applyFont="1"/>
    <xf numFmtId="4" fontId="8" fillId="0" borderId="9" xfId="10" applyNumberFormat="1" applyFont="1"/>
    <xf numFmtId="0" fontId="10" fillId="10" borderId="9" xfId="10" applyFont="1" applyFill="1" applyAlignment="1">
      <alignment horizontal="center"/>
    </xf>
    <xf numFmtId="0" fontId="10" fillId="10" borderId="9" xfId="10" applyFont="1" applyFill="1" applyAlignment="1">
      <alignment horizontal="center"/>
    </xf>
    <xf numFmtId="4" fontId="8" fillId="0" borderId="9" xfId="10" applyNumberFormat="1" applyFont="1"/>
    <xf numFmtId="4" fontId="8" fillId="0" borderId="9" xfId="10" applyNumberFormat="1" applyFont="1"/>
    <xf numFmtId="0" fontId="10" fillId="10" borderId="9" xfId="10" applyFont="1" applyFill="1" applyAlignment="1">
      <alignment horizontal="center"/>
    </xf>
    <xf numFmtId="4" fontId="8" fillId="0" borderId="9" xfId="10" applyNumberFormat="1" applyFont="1"/>
    <xf numFmtId="4" fontId="8" fillId="0" borderId="9" xfId="10" applyNumberFormat="1" applyFont="1"/>
    <xf numFmtId="0" fontId="8" fillId="0" borderId="9" xfId="10" applyFont="1"/>
    <xf numFmtId="0" fontId="11" fillId="0" borderId="9" xfId="4" applyFont="1" applyAlignment="1" applyProtection="1">
      <alignment vertical="top"/>
      <protection locked="0"/>
    </xf>
    <xf numFmtId="0" fontId="12" fillId="0" borderId="9" xfId="4" applyFont="1" applyAlignment="1" applyProtection="1">
      <alignment vertical="top"/>
      <protection locked="0"/>
    </xf>
    <xf numFmtId="0" fontId="8" fillId="0" borderId="0" xfId="0" applyFont="1" applyAlignment="1">
      <alignment wrapText="1"/>
    </xf>
    <xf numFmtId="0" fontId="12" fillId="0" borderId="28" xfId="4" applyFont="1" applyBorder="1" applyAlignment="1" applyProtection="1">
      <alignment horizontal="center" vertical="top"/>
      <protection locked="0"/>
    </xf>
    <xf numFmtId="0" fontId="12" fillId="0" borderId="9" xfId="4" applyFont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21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11" fillId="0" borderId="9" xfId="0" applyFont="1" applyBorder="1" applyAlignment="1"/>
    <xf numFmtId="0" fontId="10" fillId="5" borderId="9" xfId="0" applyFont="1" applyFill="1" applyBorder="1" applyAlignment="1">
      <alignment wrapText="1"/>
    </xf>
    <xf numFmtId="0" fontId="19" fillId="5" borderId="9" xfId="0" applyFont="1" applyFill="1" applyBorder="1" applyAlignment="1">
      <alignment wrapText="1"/>
    </xf>
    <xf numFmtId="4" fontId="0" fillId="0" borderId="0" xfId="0" applyNumberFormat="1"/>
  </cellXfs>
  <cellStyles count="21">
    <cellStyle name="Hipervínculo 2" xfId="12" xr:uid="{00000000-0005-0000-0000-000031000000}"/>
    <cellStyle name="Millares 2" xfId="2" xr:uid="{00000000-0005-0000-0000-000002000000}"/>
    <cellStyle name="Millares 2 2" xfId="16" xr:uid="{00000000-0005-0000-0000-000003000000}"/>
    <cellStyle name="Millares 2 3" xfId="17" xr:uid="{00000000-0005-0000-0000-000004000000}"/>
    <cellStyle name="Millares 3" xfId="20" xr:uid="{00000000-0005-0000-0000-000005000000}"/>
    <cellStyle name="Millares 4" xfId="18" xr:uid="{00000000-0005-0000-0000-000006000000}"/>
    <cellStyle name="Millares 5" xfId="19" xr:uid="{00000000-0005-0000-0000-000032000000}"/>
    <cellStyle name="Normal" xfId="0" builtinId="0"/>
    <cellStyle name="Normal 2" xfId="3" xr:uid="{00000000-0005-0000-0000-000008000000}"/>
    <cellStyle name="Normal 2 2" xfId="4" xr:uid="{00000000-0005-0000-0000-000009000000}"/>
    <cellStyle name="Normal 2 3" xfId="10" xr:uid="{00000000-0005-0000-0000-00000A000000}"/>
    <cellStyle name="Normal 3" xfId="9" xr:uid="{00000000-0005-0000-0000-00000B000000}"/>
    <cellStyle name="Normal 3 2" xfId="11" xr:uid="{00000000-0005-0000-0000-00000C000000}"/>
    <cellStyle name="Normal 3 2 2" xfId="14" xr:uid="{00000000-0005-0000-0000-00000D000000}"/>
    <cellStyle name="Normal 3 3" xfId="13" xr:uid="{00000000-0005-0000-0000-00000E000000}"/>
    <cellStyle name="Normal 4" xfId="5" xr:uid="{00000000-0005-0000-0000-00000F000000}"/>
    <cellStyle name="Normal 5" xfId="6" xr:uid="{00000000-0005-0000-0000-000010000000}"/>
    <cellStyle name="Normal 56" xfId="7" xr:uid="{00000000-0005-0000-0000-000011000000}"/>
    <cellStyle name="Normal 6" xfId="1" xr:uid="{00000000-0005-0000-0000-000038000000}"/>
    <cellStyle name="Porcentaje 2" xfId="8" xr:uid="{00000000-0005-0000-0000-000013000000}"/>
    <cellStyle name="Porcentaje 3" xfId="15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48</xdr:row>
      <xdr:rowOff>175260</xdr:rowOff>
    </xdr:from>
    <xdr:to>
      <xdr:col>1</xdr:col>
      <xdr:colOff>2895600</xdr:colOff>
      <xdr:row>48</xdr:row>
      <xdr:rowOff>175260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1841254-F313-4582-B3D3-377A34F3C9F1}"/>
            </a:ext>
          </a:extLst>
        </xdr:cNvPr>
        <xdr:cNvCxnSpPr/>
      </xdr:nvCxnSpPr>
      <xdr:spPr>
        <a:xfrm>
          <a:off x="1158240" y="859536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218</xdr:row>
      <xdr:rowOff>182880</xdr:rowOff>
    </xdr:from>
    <xdr:to>
      <xdr:col>1</xdr:col>
      <xdr:colOff>2872740</xdr:colOff>
      <xdr:row>218</xdr:row>
      <xdr:rowOff>182880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C2432F7-F608-4C45-A4A7-8D64D0A0027F}"/>
            </a:ext>
          </a:extLst>
        </xdr:cNvPr>
        <xdr:cNvCxnSpPr/>
      </xdr:nvCxnSpPr>
      <xdr:spPr>
        <a:xfrm>
          <a:off x="800100" y="3502152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173</xdr:row>
      <xdr:rowOff>0</xdr:rowOff>
    </xdr:from>
    <xdr:to>
      <xdr:col>1</xdr:col>
      <xdr:colOff>2926080</xdr:colOff>
      <xdr:row>173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35E33AE-55E6-4F18-B324-A36F9175E769}"/>
            </a:ext>
          </a:extLst>
        </xdr:cNvPr>
        <xdr:cNvCxnSpPr/>
      </xdr:nvCxnSpPr>
      <xdr:spPr>
        <a:xfrm>
          <a:off x="853440" y="3257550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36</xdr:row>
      <xdr:rowOff>0</xdr:rowOff>
    </xdr:from>
    <xdr:to>
      <xdr:col>1</xdr:col>
      <xdr:colOff>2926080</xdr:colOff>
      <xdr:row>36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DFF4435-3109-4E88-87F0-E079FB72143E}"/>
            </a:ext>
          </a:extLst>
        </xdr:cNvPr>
        <xdr:cNvCxnSpPr/>
      </xdr:nvCxnSpPr>
      <xdr:spPr>
        <a:xfrm>
          <a:off x="853440" y="3257550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146</xdr:row>
      <xdr:rowOff>0</xdr:rowOff>
    </xdr:from>
    <xdr:to>
      <xdr:col>1</xdr:col>
      <xdr:colOff>2926080</xdr:colOff>
      <xdr:row>146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46E9DB2-4447-46E4-89B9-4D3254BDFF67}"/>
            </a:ext>
          </a:extLst>
        </xdr:cNvPr>
        <xdr:cNvCxnSpPr/>
      </xdr:nvCxnSpPr>
      <xdr:spPr>
        <a:xfrm>
          <a:off x="853440" y="3257550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28</xdr:row>
      <xdr:rowOff>167640</xdr:rowOff>
    </xdr:from>
    <xdr:to>
      <xdr:col>1</xdr:col>
      <xdr:colOff>2115820</xdr:colOff>
      <xdr:row>28</xdr:row>
      <xdr:rowOff>182880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60E6D59-400A-4777-81EA-D369CE20064B}"/>
            </a:ext>
          </a:extLst>
        </xdr:cNvPr>
        <xdr:cNvCxnSpPr/>
      </xdr:nvCxnSpPr>
      <xdr:spPr>
        <a:xfrm>
          <a:off x="25400" y="4142740"/>
          <a:ext cx="236982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3048000</xdr:colOff>
      <xdr:row>29</xdr:row>
      <xdr:rowOff>2540</xdr:rowOff>
    </xdr:from>
    <xdr:to>
      <xdr:col>2</xdr:col>
      <xdr:colOff>1026160</xdr:colOff>
      <xdr:row>29</xdr:row>
      <xdr:rowOff>17780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2ABAD59-85F8-4ABC-837D-01BD63E0CEC0}"/>
            </a:ext>
          </a:extLst>
        </xdr:cNvPr>
        <xdr:cNvCxnSpPr/>
      </xdr:nvCxnSpPr>
      <xdr:spPr>
        <a:xfrm>
          <a:off x="3327400" y="4168140"/>
          <a:ext cx="223266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47</xdr:row>
      <xdr:rowOff>167640</xdr:rowOff>
    </xdr:from>
    <xdr:to>
      <xdr:col>1</xdr:col>
      <xdr:colOff>2750820</xdr:colOff>
      <xdr:row>47</xdr:row>
      <xdr:rowOff>182880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AC64BF0-7E33-4B30-A2B8-1F0FD9ED06C1}"/>
            </a:ext>
          </a:extLst>
        </xdr:cNvPr>
        <xdr:cNvCxnSpPr/>
      </xdr:nvCxnSpPr>
      <xdr:spPr>
        <a:xfrm>
          <a:off x="655320" y="4061460"/>
          <a:ext cx="236982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3276600</xdr:colOff>
      <xdr:row>47</xdr:row>
      <xdr:rowOff>167640</xdr:rowOff>
    </xdr:from>
    <xdr:to>
      <xdr:col>3</xdr:col>
      <xdr:colOff>22860</xdr:colOff>
      <xdr:row>47</xdr:row>
      <xdr:rowOff>182880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EC74152-41B9-43A8-9BAC-56C24875A0E6}"/>
            </a:ext>
          </a:extLst>
        </xdr:cNvPr>
        <xdr:cNvCxnSpPr/>
      </xdr:nvCxnSpPr>
      <xdr:spPr>
        <a:xfrm>
          <a:off x="3550920" y="4061460"/>
          <a:ext cx="223266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64</xdr:row>
      <xdr:rowOff>0</xdr:rowOff>
    </xdr:from>
    <xdr:to>
      <xdr:col>1</xdr:col>
      <xdr:colOff>2926080</xdr:colOff>
      <xdr:row>64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A123368-B90F-477E-BA35-EA2BE3F124AF}"/>
            </a:ext>
          </a:extLst>
        </xdr:cNvPr>
        <xdr:cNvCxnSpPr/>
      </xdr:nvCxnSpPr>
      <xdr:spPr>
        <a:xfrm>
          <a:off x="853440" y="3257550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1"/>
  <sheetViews>
    <sheetView topLeftCell="A19" workbookViewId="0">
      <selection activeCell="B33" sqref="B33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36" t="s">
        <v>586</v>
      </c>
      <c r="B1" s="137"/>
      <c r="C1" s="64" t="s">
        <v>0</v>
      </c>
      <c r="D1" s="65">
        <v>2025</v>
      </c>
    </row>
    <row r="2" spans="1:4" ht="11.25" customHeight="1" x14ac:dyDescent="0.3">
      <c r="A2" s="138" t="s">
        <v>1</v>
      </c>
      <c r="B2" s="139"/>
      <c r="C2" s="66" t="s">
        <v>2</v>
      </c>
      <c r="D2" s="67" t="s">
        <v>588</v>
      </c>
    </row>
    <row r="3" spans="1:4" ht="11.25" customHeight="1" x14ac:dyDescent="0.3">
      <c r="A3" s="138" t="s">
        <v>587</v>
      </c>
      <c r="B3" s="139"/>
      <c r="C3" s="66" t="s">
        <v>3</v>
      </c>
      <c r="D3" s="68">
        <v>2</v>
      </c>
    </row>
    <row r="4" spans="1:4" ht="11.25" customHeight="1" x14ac:dyDescent="0.3">
      <c r="A4" s="140" t="s">
        <v>4</v>
      </c>
      <c r="B4" s="141"/>
      <c r="C4" s="69"/>
      <c r="D4" s="70"/>
    </row>
    <row r="5" spans="1:4" ht="15" customHeight="1" x14ac:dyDescent="0.3">
      <c r="A5" s="2" t="s">
        <v>5</v>
      </c>
      <c r="B5" s="96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10.199999999999999" customHeight="1" x14ac:dyDescent="0.3">
      <c r="A10" s="8" t="s">
        <v>9</v>
      </c>
      <c r="B10" s="9" t="s">
        <v>10</v>
      </c>
      <c r="C10" s="1"/>
      <c r="D10" s="1"/>
    </row>
    <row r="11" spans="1:4" ht="10.199999999999999" customHeight="1" x14ac:dyDescent="0.3">
      <c r="A11" s="8" t="s">
        <v>11</v>
      </c>
      <c r="B11" s="9" t="s">
        <v>12</v>
      </c>
      <c r="C11" s="1"/>
      <c r="D11" s="1"/>
    </row>
    <row r="12" spans="1:4" ht="10.199999999999999" customHeight="1" x14ac:dyDescent="0.3">
      <c r="A12" s="8" t="s">
        <v>13</v>
      </c>
      <c r="B12" s="9" t="s">
        <v>14</v>
      </c>
      <c r="C12" s="1"/>
      <c r="D12" s="1"/>
    </row>
    <row r="13" spans="1:4" ht="10.199999999999999" customHeight="1" x14ac:dyDescent="0.3">
      <c r="A13" s="8" t="s">
        <v>15</v>
      </c>
      <c r="B13" s="9" t="s">
        <v>16</v>
      </c>
      <c r="C13" s="1"/>
      <c r="D13" s="1"/>
    </row>
    <row r="14" spans="1:4" ht="10.199999999999999" customHeight="1" x14ac:dyDescent="0.3">
      <c r="A14" s="8" t="s">
        <v>17</v>
      </c>
      <c r="B14" s="9" t="s">
        <v>18</v>
      </c>
      <c r="C14" s="1"/>
      <c r="D14" s="1"/>
    </row>
    <row r="15" spans="1:4" ht="10.199999999999999" customHeight="1" x14ac:dyDescent="0.3">
      <c r="A15" s="8" t="s">
        <v>19</v>
      </c>
      <c r="B15" s="9" t="s">
        <v>20</v>
      </c>
      <c r="C15" s="1"/>
      <c r="D15" s="1"/>
    </row>
    <row r="16" spans="1:4" ht="10.199999999999999" customHeight="1" x14ac:dyDescent="0.3">
      <c r="A16" s="8" t="s">
        <v>21</v>
      </c>
      <c r="B16" s="9" t="s">
        <v>22</v>
      </c>
      <c r="C16" s="1"/>
      <c r="D16" s="1"/>
    </row>
    <row r="17" spans="1:2" ht="10.199999999999999" customHeight="1" x14ac:dyDescent="0.3">
      <c r="A17" s="8" t="s">
        <v>23</v>
      </c>
      <c r="B17" s="9" t="s">
        <v>24</v>
      </c>
    </row>
    <row r="18" spans="1:2" ht="10.199999999999999" customHeight="1" x14ac:dyDescent="0.3">
      <c r="A18" s="8" t="s">
        <v>25</v>
      </c>
      <c r="B18" s="9" t="s">
        <v>26</v>
      </c>
    </row>
    <row r="19" spans="1:2" ht="10.199999999999999" customHeight="1" x14ac:dyDescent="0.3">
      <c r="A19" s="8" t="s">
        <v>27</v>
      </c>
      <c r="B19" s="9" t="s">
        <v>28</v>
      </c>
    </row>
    <row r="20" spans="1:2" ht="10.199999999999999" customHeight="1" x14ac:dyDescent="0.3">
      <c r="A20" s="8" t="s">
        <v>29</v>
      </c>
      <c r="B20" s="9" t="s">
        <v>30</v>
      </c>
    </row>
    <row r="21" spans="1:2" ht="10.199999999999999" customHeight="1" x14ac:dyDescent="0.3">
      <c r="A21" s="8" t="s">
        <v>31</v>
      </c>
      <c r="B21" s="9" t="s">
        <v>32</v>
      </c>
    </row>
    <row r="22" spans="1:2" ht="10.199999999999999" customHeight="1" x14ac:dyDescent="0.3">
      <c r="A22" s="8" t="s">
        <v>33</v>
      </c>
      <c r="B22" s="9" t="s">
        <v>34</v>
      </c>
    </row>
    <row r="23" spans="1:2" ht="10.199999999999999" customHeight="1" x14ac:dyDescent="0.3">
      <c r="A23" s="8" t="s">
        <v>35</v>
      </c>
      <c r="B23" s="9" t="s">
        <v>36</v>
      </c>
    </row>
    <row r="24" spans="1:2" ht="10.199999999999999" customHeight="1" x14ac:dyDescent="0.3">
      <c r="A24" s="8" t="s">
        <v>37</v>
      </c>
      <c r="B24" s="9" t="s">
        <v>38</v>
      </c>
    </row>
    <row r="25" spans="1:2" ht="10.199999999999999" customHeight="1" x14ac:dyDescent="0.3">
      <c r="A25" s="8" t="s">
        <v>39</v>
      </c>
      <c r="B25" s="9" t="s">
        <v>40</v>
      </c>
    </row>
    <row r="26" spans="1:2" ht="10.199999999999999" customHeight="1" x14ac:dyDescent="0.3">
      <c r="A26" s="8" t="s">
        <v>41</v>
      </c>
      <c r="B26" s="9" t="s">
        <v>42</v>
      </c>
    </row>
    <row r="27" spans="1:2" ht="10.199999999999999" customHeight="1" x14ac:dyDescent="0.3">
      <c r="A27" s="8" t="s">
        <v>43</v>
      </c>
      <c r="B27" s="9" t="s">
        <v>44</v>
      </c>
    </row>
    <row r="28" spans="1:2" ht="10.199999999999999" customHeight="1" x14ac:dyDescent="0.3">
      <c r="A28" s="8" t="s">
        <v>45</v>
      </c>
      <c r="B28" s="9" t="s">
        <v>46</v>
      </c>
    </row>
    <row r="29" spans="1:2" ht="10.199999999999999" customHeight="1" x14ac:dyDescent="0.3">
      <c r="A29" s="8" t="s">
        <v>47</v>
      </c>
      <c r="B29" s="9" t="s">
        <v>48</v>
      </c>
    </row>
    <row r="30" spans="1:2" ht="10.199999999999999" customHeight="1" x14ac:dyDescent="0.3">
      <c r="A30" s="8" t="s">
        <v>49</v>
      </c>
      <c r="B30" s="9" t="s">
        <v>50</v>
      </c>
    </row>
    <row r="31" spans="1:2" ht="10.199999999999999" customHeight="1" x14ac:dyDescent="0.3">
      <c r="A31" s="8" t="s">
        <v>51</v>
      </c>
      <c r="B31" s="9" t="s">
        <v>52</v>
      </c>
    </row>
    <row r="32" spans="1:2" ht="10.199999999999999" customHeight="1" x14ac:dyDescent="0.3">
      <c r="A32" s="8" t="s">
        <v>53</v>
      </c>
      <c r="B32" s="9" t="s">
        <v>54</v>
      </c>
    </row>
    <row r="33" spans="1:4" ht="15" customHeight="1" x14ac:dyDescent="0.3">
      <c r="A33" s="8"/>
      <c r="B33" s="9"/>
    </row>
    <row r="34" spans="1:4" ht="15" customHeight="1" x14ac:dyDescent="0.3">
      <c r="A34" s="8"/>
      <c r="B34" s="9"/>
    </row>
    <row r="35" spans="1:4" ht="9.75" customHeight="1" x14ac:dyDescent="0.3">
      <c r="A35" s="8" t="s">
        <v>55</v>
      </c>
      <c r="B35" s="71" t="s">
        <v>56</v>
      </c>
    </row>
    <row r="36" spans="1:4" ht="9.75" customHeight="1" x14ac:dyDescent="0.3">
      <c r="A36" s="8" t="s">
        <v>57</v>
      </c>
      <c r="B36" s="71" t="s">
        <v>58</v>
      </c>
    </row>
    <row r="37" spans="1:4" ht="9.75" customHeight="1" x14ac:dyDescent="0.3">
      <c r="A37" s="5"/>
      <c r="B37" s="9"/>
    </row>
    <row r="38" spans="1:4" ht="9.75" customHeight="1" x14ac:dyDescent="0.3">
      <c r="A38" s="5"/>
      <c r="B38" s="6" t="s">
        <v>59</v>
      </c>
    </row>
    <row r="39" spans="1:4" ht="9.75" customHeight="1" x14ac:dyDescent="0.3">
      <c r="A39" s="5" t="s">
        <v>60</v>
      </c>
      <c r="B39" s="71" t="s">
        <v>61</v>
      </c>
    </row>
    <row r="40" spans="1:4" ht="9.75" customHeight="1" x14ac:dyDescent="0.3">
      <c r="A40" s="5"/>
      <c r="B40" s="71" t="s">
        <v>62</v>
      </c>
    </row>
    <row r="41" spans="1:4" ht="9.75" customHeight="1" x14ac:dyDescent="0.3">
      <c r="A41" s="5"/>
      <c r="B41" s="10" t="s">
        <v>63</v>
      </c>
    </row>
    <row r="42" spans="1:4" ht="9.75" customHeight="1" x14ac:dyDescent="0.3">
      <c r="A42" s="5"/>
      <c r="B42" s="10" t="s">
        <v>64</v>
      </c>
    </row>
    <row r="43" spans="1:4" ht="9.75" customHeight="1" x14ac:dyDescent="0.3">
      <c r="A43" s="11"/>
      <c r="B43" s="12"/>
    </row>
    <row r="44" spans="1:4" ht="9.75" customHeight="1" x14ac:dyDescent="0.3">
      <c r="A44" s="1"/>
      <c r="B44" s="1"/>
    </row>
    <row r="45" spans="1:4" ht="32.25" customHeight="1" x14ac:dyDescent="0.3">
      <c r="A45" s="134" t="s">
        <v>65</v>
      </c>
      <c r="B45" s="135"/>
    </row>
    <row r="48" spans="1:4" ht="15" customHeight="1" x14ac:dyDescent="0.3">
      <c r="B48" s="129"/>
      <c r="C48" s="129"/>
      <c r="D48" s="129"/>
    </row>
    <row r="49" spans="2:4" ht="15" customHeight="1" x14ac:dyDescent="0.3">
      <c r="B49" s="129"/>
      <c r="C49" s="129"/>
      <c r="D49" s="129"/>
    </row>
    <row r="50" spans="2:4" ht="15" customHeight="1" x14ac:dyDescent="0.3">
      <c r="B50" s="130" t="s">
        <v>590</v>
      </c>
      <c r="C50" s="132" t="s">
        <v>591</v>
      </c>
      <c r="D50" s="132"/>
    </row>
    <row r="51" spans="2:4" ht="15" customHeight="1" x14ac:dyDescent="0.3">
      <c r="B51" s="130" t="s">
        <v>592</v>
      </c>
      <c r="C51" s="133" t="s">
        <v>593</v>
      </c>
      <c r="D51" s="133"/>
    </row>
  </sheetData>
  <mergeCells count="7">
    <mergeCell ref="C50:D50"/>
    <mergeCell ref="C51:D51"/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8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1"/>
  <sheetViews>
    <sheetView view="pageBreakPreview" topLeftCell="A142" zoomScale="60" zoomScaleNormal="100" workbookViewId="0">
      <selection activeCell="B123" sqref="B123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42" t="str">
        <f>'Notas a los Edos Financieros'!A1</f>
        <v>CENTRO DE EVALUACIÓN Y CONTROL DE CONFIANZA DEL ESTADO DE GUANAJUATO</v>
      </c>
      <c r="B1" s="143"/>
      <c r="C1" s="143"/>
      <c r="D1" s="79" t="s">
        <v>0</v>
      </c>
      <c r="E1" s="73">
        <f>'Notas a los Edos Financieros'!D1</f>
        <v>2025</v>
      </c>
    </row>
    <row r="2" spans="1:5" ht="11.25" customHeight="1" x14ac:dyDescent="0.3">
      <c r="A2" s="142" t="s">
        <v>66</v>
      </c>
      <c r="B2" s="143"/>
      <c r="C2" s="143"/>
      <c r="D2" s="79" t="s">
        <v>2</v>
      </c>
      <c r="E2" s="73" t="str">
        <f>'Notas a los Edos Financieros'!D2</f>
        <v>Trimestral</v>
      </c>
    </row>
    <row r="3" spans="1:5" ht="11.25" customHeight="1" x14ac:dyDescent="0.3">
      <c r="A3" s="142" t="str">
        <f>'Notas a los Edos Financieros'!A3</f>
        <v>Del 1 de Enero al 30 de Junio de 2025</v>
      </c>
      <c r="B3" s="143"/>
      <c r="C3" s="143"/>
      <c r="D3" s="79" t="s">
        <v>3</v>
      </c>
      <c r="E3" s="73">
        <f>'Notas a los Edos Financieros'!D3</f>
        <v>2</v>
      </c>
    </row>
    <row r="4" spans="1:5" ht="11.25" customHeight="1" x14ac:dyDescent="0.3">
      <c r="A4" s="142" t="s">
        <v>4</v>
      </c>
      <c r="B4" s="143"/>
      <c r="C4" s="143"/>
      <c r="D4" s="80"/>
      <c r="E4" s="80"/>
    </row>
    <row r="5" spans="1:5" ht="9.75" customHeight="1" x14ac:dyDescent="0.3">
      <c r="A5" s="74" t="s">
        <v>67</v>
      </c>
      <c r="B5" s="75"/>
      <c r="C5" s="75"/>
      <c r="D5" s="81"/>
      <c r="E5" s="75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5" t="s">
        <v>68</v>
      </c>
      <c r="B7" s="75"/>
      <c r="C7" s="75"/>
      <c r="D7" s="81"/>
      <c r="E7" s="75"/>
    </row>
    <row r="8" spans="1:5" ht="9.75" customHeight="1" x14ac:dyDescent="0.3">
      <c r="A8" s="76" t="s">
        <v>69</v>
      </c>
      <c r="B8" s="76" t="s">
        <v>70</v>
      </c>
      <c r="C8" s="82" t="s">
        <v>71</v>
      </c>
      <c r="D8" s="83" t="s">
        <v>72</v>
      </c>
      <c r="E8" s="82" t="s">
        <v>73</v>
      </c>
    </row>
    <row r="9" spans="1:5" ht="11.4" customHeight="1" x14ac:dyDescent="0.3">
      <c r="A9" s="18">
        <v>4000</v>
      </c>
      <c r="B9" s="19" t="s">
        <v>10</v>
      </c>
      <c r="C9" s="101">
        <v>60076382.400000006</v>
      </c>
      <c r="D9" s="20"/>
      <c r="E9" s="13"/>
    </row>
    <row r="10" spans="1:5" ht="11.4" customHeight="1" x14ac:dyDescent="0.3">
      <c r="A10" s="18">
        <v>4100</v>
      </c>
      <c r="B10" s="19" t="s">
        <v>74</v>
      </c>
      <c r="C10" s="101">
        <v>13303266.539999999</v>
      </c>
      <c r="D10" s="20"/>
      <c r="E10" s="13"/>
    </row>
    <row r="11" spans="1:5" ht="11.4" customHeight="1" x14ac:dyDescent="0.3">
      <c r="A11" s="18">
        <v>4110</v>
      </c>
      <c r="B11" s="19" t="s">
        <v>75</v>
      </c>
      <c r="C11" s="101">
        <v>0</v>
      </c>
      <c r="D11" s="20" t="str">
        <f t="shared" ref="D11:D20" si="0">IFERROR(C11/$C$12,"")</f>
        <v/>
      </c>
      <c r="E11" s="13"/>
    </row>
    <row r="12" spans="1:5" ht="11.4" customHeight="1" x14ac:dyDescent="0.3">
      <c r="A12" s="21">
        <v>4111</v>
      </c>
      <c r="B12" s="1" t="s">
        <v>76</v>
      </c>
      <c r="C12" s="102">
        <v>0</v>
      </c>
      <c r="D12" s="20" t="str">
        <f t="shared" si="0"/>
        <v/>
      </c>
      <c r="E12" s="13"/>
    </row>
    <row r="13" spans="1:5" ht="11.4" customHeight="1" x14ac:dyDescent="0.3">
      <c r="A13" s="21">
        <v>4112</v>
      </c>
      <c r="B13" s="1" t="s">
        <v>77</v>
      </c>
      <c r="C13" s="102">
        <v>0</v>
      </c>
      <c r="D13" s="20" t="str">
        <f t="shared" si="0"/>
        <v/>
      </c>
      <c r="E13" s="13"/>
    </row>
    <row r="14" spans="1:5" ht="11.4" customHeight="1" x14ac:dyDescent="0.3">
      <c r="A14" s="21">
        <v>4113</v>
      </c>
      <c r="B14" s="1" t="s">
        <v>78</v>
      </c>
      <c r="C14" s="102">
        <v>0</v>
      </c>
      <c r="D14" s="20" t="str">
        <f t="shared" si="0"/>
        <v/>
      </c>
      <c r="E14" s="13"/>
    </row>
    <row r="15" spans="1:5" ht="11.4" customHeight="1" x14ac:dyDescent="0.3">
      <c r="A15" s="21">
        <v>4114</v>
      </c>
      <c r="B15" s="1" t="s">
        <v>79</v>
      </c>
      <c r="C15" s="102">
        <v>0</v>
      </c>
      <c r="D15" s="20" t="str">
        <f t="shared" si="0"/>
        <v/>
      </c>
      <c r="E15" s="13"/>
    </row>
    <row r="16" spans="1:5" ht="11.4" customHeight="1" x14ac:dyDescent="0.3">
      <c r="A16" s="21">
        <v>4115</v>
      </c>
      <c r="B16" s="1" t="s">
        <v>80</v>
      </c>
      <c r="C16" s="102">
        <v>0</v>
      </c>
      <c r="D16" s="20" t="str">
        <f t="shared" si="0"/>
        <v/>
      </c>
      <c r="E16" s="13"/>
    </row>
    <row r="17" spans="1:5" ht="11.4" customHeight="1" x14ac:dyDescent="0.3">
      <c r="A17" s="21">
        <v>4116</v>
      </c>
      <c r="B17" s="1" t="s">
        <v>81</v>
      </c>
      <c r="C17" s="102">
        <v>0</v>
      </c>
      <c r="D17" s="20" t="str">
        <f t="shared" si="0"/>
        <v/>
      </c>
      <c r="E17" s="13"/>
    </row>
    <row r="18" spans="1:5" ht="11.4" customHeight="1" x14ac:dyDescent="0.3">
      <c r="A18" s="21">
        <v>4117</v>
      </c>
      <c r="B18" s="1" t="s">
        <v>82</v>
      </c>
      <c r="C18" s="102">
        <v>0</v>
      </c>
      <c r="D18" s="20" t="str">
        <f t="shared" si="0"/>
        <v/>
      </c>
      <c r="E18" s="13"/>
    </row>
    <row r="19" spans="1:5" ht="11.4" customHeight="1" x14ac:dyDescent="0.3">
      <c r="A19" s="21">
        <v>4118</v>
      </c>
      <c r="B19" s="22" t="s">
        <v>83</v>
      </c>
      <c r="C19" s="102">
        <v>0</v>
      </c>
      <c r="D19" s="20" t="str">
        <f t="shared" si="0"/>
        <v/>
      </c>
      <c r="E19" s="13"/>
    </row>
    <row r="20" spans="1:5" ht="11.4" customHeight="1" x14ac:dyDescent="0.3">
      <c r="A20" s="21">
        <v>4119</v>
      </c>
      <c r="B20" s="1" t="s">
        <v>84</v>
      </c>
      <c r="C20" s="102">
        <v>0</v>
      </c>
      <c r="D20" s="20" t="str">
        <f t="shared" si="0"/>
        <v/>
      </c>
      <c r="E20" s="13"/>
    </row>
    <row r="21" spans="1:5" ht="11.4" customHeight="1" x14ac:dyDescent="0.3">
      <c r="A21" s="18">
        <v>4120</v>
      </c>
      <c r="B21" s="19" t="s">
        <v>85</v>
      </c>
      <c r="C21" s="101">
        <v>0</v>
      </c>
      <c r="D21" s="20" t="str">
        <f t="shared" ref="D21:D26" si="1">IFERROR(C21/$C$21,"")</f>
        <v/>
      </c>
      <c r="E21" s="13"/>
    </row>
    <row r="22" spans="1:5" ht="11.4" customHeight="1" x14ac:dyDescent="0.3">
      <c r="A22" s="21">
        <v>4121</v>
      </c>
      <c r="B22" s="1" t="s">
        <v>86</v>
      </c>
      <c r="C22" s="102">
        <v>0</v>
      </c>
      <c r="D22" s="20" t="str">
        <f t="shared" si="1"/>
        <v/>
      </c>
      <c r="E22" s="13"/>
    </row>
    <row r="23" spans="1:5" ht="11.4" customHeight="1" x14ac:dyDescent="0.3">
      <c r="A23" s="21">
        <v>4122</v>
      </c>
      <c r="B23" s="1" t="s">
        <v>87</v>
      </c>
      <c r="C23" s="102">
        <v>0</v>
      </c>
      <c r="D23" s="20" t="str">
        <f t="shared" si="1"/>
        <v/>
      </c>
      <c r="E23" s="13"/>
    </row>
    <row r="24" spans="1:5" ht="11.4" customHeight="1" x14ac:dyDescent="0.3">
      <c r="A24" s="21">
        <v>4123</v>
      </c>
      <c r="B24" s="1" t="s">
        <v>88</v>
      </c>
      <c r="C24" s="102">
        <v>0</v>
      </c>
      <c r="D24" s="20" t="str">
        <f t="shared" si="1"/>
        <v/>
      </c>
      <c r="E24" s="13"/>
    </row>
    <row r="25" spans="1:5" ht="11.4" customHeight="1" x14ac:dyDescent="0.3">
      <c r="A25" s="21">
        <v>4124</v>
      </c>
      <c r="B25" s="1" t="s">
        <v>89</v>
      </c>
      <c r="C25" s="102">
        <v>0</v>
      </c>
      <c r="D25" s="20" t="str">
        <f t="shared" si="1"/>
        <v/>
      </c>
      <c r="E25" s="13"/>
    </row>
    <row r="26" spans="1:5" ht="11.4" customHeight="1" x14ac:dyDescent="0.3">
      <c r="A26" s="21">
        <v>4129</v>
      </c>
      <c r="B26" s="1" t="s">
        <v>90</v>
      </c>
      <c r="C26" s="102">
        <v>0</v>
      </c>
      <c r="D26" s="20" t="str">
        <f t="shared" si="1"/>
        <v/>
      </c>
      <c r="E26" s="13"/>
    </row>
    <row r="27" spans="1:5" ht="11.4" customHeight="1" x14ac:dyDescent="0.3">
      <c r="A27" s="18">
        <v>4130</v>
      </c>
      <c r="B27" s="19" t="s">
        <v>91</v>
      </c>
      <c r="C27" s="101">
        <v>0</v>
      </c>
      <c r="D27" s="20" t="str">
        <f t="shared" ref="D27:D29" si="2">IFERROR(C27/$C$27,"")</f>
        <v/>
      </c>
      <c r="E27" s="13"/>
    </row>
    <row r="28" spans="1:5" ht="11.4" customHeight="1" x14ac:dyDescent="0.3">
      <c r="A28" s="21">
        <v>4131</v>
      </c>
      <c r="B28" s="1" t="s">
        <v>92</v>
      </c>
      <c r="C28" s="102">
        <v>0</v>
      </c>
      <c r="D28" s="20" t="str">
        <f t="shared" si="2"/>
        <v/>
      </c>
      <c r="E28" s="13"/>
    </row>
    <row r="29" spans="1:5" ht="11.4" customHeight="1" x14ac:dyDescent="0.3">
      <c r="A29" s="21">
        <v>4132</v>
      </c>
      <c r="B29" s="22" t="s">
        <v>93</v>
      </c>
      <c r="C29" s="102">
        <v>0</v>
      </c>
      <c r="D29" s="20" t="str">
        <f t="shared" si="2"/>
        <v/>
      </c>
      <c r="E29" s="13"/>
    </row>
    <row r="30" spans="1:5" ht="11.4" customHeight="1" x14ac:dyDescent="0.3">
      <c r="A30" s="18">
        <v>4140</v>
      </c>
      <c r="B30" s="19" t="s">
        <v>94</v>
      </c>
      <c r="C30" s="101">
        <v>0</v>
      </c>
      <c r="D30" s="20" t="str">
        <f t="shared" ref="D30:D35" si="3">IFERROR(C30/$C$30,"")</f>
        <v/>
      </c>
      <c r="E30" s="13"/>
    </row>
    <row r="31" spans="1:5" ht="11.4" customHeight="1" x14ac:dyDescent="0.3">
      <c r="A31" s="21">
        <v>4141</v>
      </c>
      <c r="B31" s="1" t="s">
        <v>95</v>
      </c>
      <c r="C31" s="102">
        <v>0</v>
      </c>
      <c r="D31" s="20" t="str">
        <f t="shared" si="3"/>
        <v/>
      </c>
      <c r="E31" s="13"/>
    </row>
    <row r="32" spans="1:5" ht="11.4" customHeight="1" x14ac:dyDescent="0.3">
      <c r="A32" s="21">
        <v>4143</v>
      </c>
      <c r="B32" s="1" t="s">
        <v>96</v>
      </c>
      <c r="C32" s="102">
        <v>0</v>
      </c>
      <c r="D32" s="20" t="str">
        <f t="shared" si="3"/>
        <v/>
      </c>
      <c r="E32" s="13"/>
    </row>
    <row r="33" spans="1:5" ht="11.4" customHeight="1" x14ac:dyDescent="0.3">
      <c r="A33" s="21">
        <v>4144</v>
      </c>
      <c r="B33" s="1" t="s">
        <v>97</v>
      </c>
      <c r="C33" s="102">
        <v>0</v>
      </c>
      <c r="D33" s="20" t="str">
        <f t="shared" si="3"/>
        <v/>
      </c>
      <c r="E33" s="13"/>
    </row>
    <row r="34" spans="1:5" ht="11.4" customHeight="1" x14ac:dyDescent="0.3">
      <c r="A34" s="21">
        <v>4145</v>
      </c>
      <c r="B34" s="22" t="s">
        <v>98</v>
      </c>
      <c r="C34" s="102">
        <v>0</v>
      </c>
      <c r="D34" s="20" t="str">
        <f t="shared" si="3"/>
        <v/>
      </c>
      <c r="E34" s="13"/>
    </row>
    <row r="35" spans="1:5" ht="11.4" customHeight="1" x14ac:dyDescent="0.3">
      <c r="A35" s="21">
        <v>4149</v>
      </c>
      <c r="B35" s="1" t="s">
        <v>99</v>
      </c>
      <c r="C35" s="102">
        <v>0</v>
      </c>
      <c r="D35" s="20" t="str">
        <f t="shared" si="3"/>
        <v/>
      </c>
      <c r="E35" s="13"/>
    </row>
    <row r="36" spans="1:5" ht="11.4" customHeight="1" x14ac:dyDescent="0.3">
      <c r="A36" s="18">
        <v>4150</v>
      </c>
      <c r="B36" s="19" t="s">
        <v>100</v>
      </c>
      <c r="C36" s="101">
        <v>0</v>
      </c>
      <c r="D36" s="20" t="str">
        <f t="shared" ref="D36:D38" si="4">IFERROR(C36/$C$36,"")</f>
        <v/>
      </c>
      <c r="E36" s="13"/>
    </row>
    <row r="37" spans="1:5" ht="11.4" customHeight="1" x14ac:dyDescent="0.3">
      <c r="A37" s="21">
        <v>4151</v>
      </c>
      <c r="B37" s="1" t="s">
        <v>100</v>
      </c>
      <c r="C37" s="102">
        <v>0</v>
      </c>
      <c r="D37" s="20" t="str">
        <f t="shared" si="4"/>
        <v/>
      </c>
      <c r="E37" s="13"/>
    </row>
    <row r="38" spans="1:5" ht="11.4" customHeight="1" x14ac:dyDescent="0.3">
      <c r="A38" s="21">
        <v>4154</v>
      </c>
      <c r="B38" s="22" t="s">
        <v>101</v>
      </c>
      <c r="C38" s="102">
        <v>0</v>
      </c>
      <c r="D38" s="20" t="str">
        <f t="shared" si="4"/>
        <v/>
      </c>
      <c r="E38" s="13"/>
    </row>
    <row r="39" spans="1:5" ht="11.4" customHeight="1" x14ac:dyDescent="0.3">
      <c r="A39" s="18">
        <v>4160</v>
      </c>
      <c r="B39" s="19" t="s">
        <v>102</v>
      </c>
      <c r="C39" s="101">
        <v>0</v>
      </c>
      <c r="D39" s="20" t="str">
        <f t="shared" ref="D39:D47" si="5">IFERROR(C39/$C$39,"")</f>
        <v/>
      </c>
      <c r="E39" s="13"/>
    </row>
    <row r="40" spans="1:5" ht="11.4" customHeight="1" x14ac:dyDescent="0.3">
      <c r="A40" s="21">
        <v>4161</v>
      </c>
      <c r="B40" s="1" t="s">
        <v>103</v>
      </c>
      <c r="C40" s="102">
        <v>0</v>
      </c>
      <c r="D40" s="20" t="str">
        <f t="shared" si="5"/>
        <v/>
      </c>
      <c r="E40" s="13"/>
    </row>
    <row r="41" spans="1:5" ht="11.4" customHeight="1" x14ac:dyDescent="0.3">
      <c r="A41" s="21">
        <v>4162</v>
      </c>
      <c r="B41" s="1" t="s">
        <v>104</v>
      </c>
      <c r="C41" s="102">
        <v>0</v>
      </c>
      <c r="D41" s="20" t="str">
        <f t="shared" si="5"/>
        <v/>
      </c>
      <c r="E41" s="13"/>
    </row>
    <row r="42" spans="1:5" ht="11.4" customHeight="1" x14ac:dyDescent="0.3">
      <c r="A42" s="21">
        <v>4163</v>
      </c>
      <c r="B42" s="1" t="s">
        <v>105</v>
      </c>
      <c r="C42" s="102">
        <v>0</v>
      </c>
      <c r="D42" s="20" t="str">
        <f t="shared" si="5"/>
        <v/>
      </c>
      <c r="E42" s="13"/>
    </row>
    <row r="43" spans="1:5" ht="11.4" customHeight="1" x14ac:dyDescent="0.3">
      <c r="A43" s="21">
        <v>4164</v>
      </c>
      <c r="B43" s="1" t="s">
        <v>106</v>
      </c>
      <c r="C43" s="102">
        <v>0</v>
      </c>
      <c r="D43" s="20" t="str">
        <f t="shared" si="5"/>
        <v/>
      </c>
      <c r="E43" s="13"/>
    </row>
    <row r="44" spans="1:5" ht="11.4" customHeight="1" x14ac:dyDescent="0.3">
      <c r="A44" s="21">
        <v>4165</v>
      </c>
      <c r="B44" s="1" t="s">
        <v>107</v>
      </c>
      <c r="C44" s="102">
        <v>0</v>
      </c>
      <c r="D44" s="20" t="str">
        <f t="shared" si="5"/>
        <v/>
      </c>
      <c r="E44" s="13"/>
    </row>
    <row r="45" spans="1:5" ht="11.4" customHeight="1" x14ac:dyDescent="0.3">
      <c r="A45" s="21">
        <v>4166</v>
      </c>
      <c r="B45" s="22" t="s">
        <v>108</v>
      </c>
      <c r="C45" s="102">
        <v>0</v>
      </c>
      <c r="D45" s="20" t="str">
        <f t="shared" si="5"/>
        <v/>
      </c>
      <c r="E45" s="13"/>
    </row>
    <row r="46" spans="1:5" ht="11.4" customHeight="1" x14ac:dyDescent="0.3">
      <c r="A46" s="21">
        <v>4168</v>
      </c>
      <c r="B46" s="1" t="s">
        <v>109</v>
      </c>
      <c r="C46" s="102">
        <v>0</v>
      </c>
      <c r="D46" s="20" t="str">
        <f t="shared" si="5"/>
        <v/>
      </c>
      <c r="E46" s="13"/>
    </row>
    <row r="47" spans="1:5" ht="11.4" customHeight="1" x14ac:dyDescent="0.3">
      <c r="A47" s="21">
        <v>4169</v>
      </c>
      <c r="B47" s="1" t="s">
        <v>110</v>
      </c>
      <c r="C47" s="102">
        <v>0</v>
      </c>
      <c r="D47" s="20" t="str">
        <f t="shared" si="5"/>
        <v/>
      </c>
      <c r="E47" s="13"/>
    </row>
    <row r="48" spans="1:5" ht="11.4" customHeight="1" x14ac:dyDescent="0.3">
      <c r="A48" s="18">
        <v>4170</v>
      </c>
      <c r="B48" s="19" t="s">
        <v>111</v>
      </c>
      <c r="C48" s="101">
        <v>13303266.539999999</v>
      </c>
      <c r="D48" s="20">
        <f t="shared" ref="D48:D56" si="6">IFERROR(C48/$C$48,"")</f>
        <v>1</v>
      </c>
      <c r="E48" s="13"/>
    </row>
    <row r="49" spans="1:5" ht="11.4" customHeight="1" x14ac:dyDescent="0.3">
      <c r="A49" s="21">
        <v>4171</v>
      </c>
      <c r="B49" s="1" t="s">
        <v>112</v>
      </c>
      <c r="C49" s="102">
        <v>0</v>
      </c>
      <c r="D49" s="20">
        <f t="shared" si="6"/>
        <v>0</v>
      </c>
      <c r="E49" s="13"/>
    </row>
    <row r="50" spans="1:5" ht="11.4" customHeight="1" x14ac:dyDescent="0.3">
      <c r="A50" s="21">
        <v>4172</v>
      </c>
      <c r="B50" s="1" t="s">
        <v>113</v>
      </c>
      <c r="C50" s="102">
        <v>0</v>
      </c>
      <c r="D50" s="20">
        <f t="shared" si="6"/>
        <v>0</v>
      </c>
      <c r="E50" s="13"/>
    </row>
    <row r="51" spans="1:5" ht="11.4" customHeight="1" x14ac:dyDescent="0.3">
      <c r="A51" s="21">
        <v>4173</v>
      </c>
      <c r="B51" s="22" t="s">
        <v>114</v>
      </c>
      <c r="C51" s="102">
        <v>13303266.539999999</v>
      </c>
      <c r="D51" s="20">
        <f t="shared" si="6"/>
        <v>1</v>
      </c>
      <c r="E51" s="13"/>
    </row>
    <row r="52" spans="1:5" ht="11.4" customHeight="1" x14ac:dyDescent="0.3">
      <c r="A52" s="21">
        <v>4174</v>
      </c>
      <c r="B52" s="22" t="s">
        <v>115</v>
      </c>
      <c r="C52" s="102">
        <v>0</v>
      </c>
      <c r="D52" s="20">
        <f t="shared" si="6"/>
        <v>0</v>
      </c>
      <c r="E52" s="13"/>
    </row>
    <row r="53" spans="1:5" ht="11.4" customHeight="1" x14ac:dyDescent="0.3">
      <c r="A53" s="21">
        <v>4175</v>
      </c>
      <c r="B53" s="22" t="s">
        <v>116</v>
      </c>
      <c r="C53" s="102">
        <v>0</v>
      </c>
      <c r="D53" s="20">
        <f t="shared" si="6"/>
        <v>0</v>
      </c>
      <c r="E53" s="13"/>
    </row>
    <row r="54" spans="1:5" ht="11.4" customHeight="1" x14ac:dyDescent="0.3">
      <c r="A54" s="21">
        <v>4176</v>
      </c>
      <c r="B54" s="22" t="s">
        <v>117</v>
      </c>
      <c r="C54" s="102">
        <v>0</v>
      </c>
      <c r="D54" s="20">
        <f t="shared" si="6"/>
        <v>0</v>
      </c>
      <c r="E54" s="13"/>
    </row>
    <row r="55" spans="1:5" ht="11.4" customHeight="1" x14ac:dyDescent="0.3">
      <c r="A55" s="21">
        <v>4177</v>
      </c>
      <c r="B55" s="22" t="s">
        <v>118</v>
      </c>
      <c r="C55" s="102">
        <v>0</v>
      </c>
      <c r="D55" s="20">
        <f t="shared" si="6"/>
        <v>0</v>
      </c>
      <c r="E55" s="13"/>
    </row>
    <row r="56" spans="1:5" ht="11.4" customHeight="1" x14ac:dyDescent="0.3">
      <c r="A56" s="21">
        <v>4178</v>
      </c>
      <c r="B56" s="22" t="s">
        <v>119</v>
      </c>
      <c r="C56" s="102">
        <v>0</v>
      </c>
      <c r="D56" s="20">
        <f t="shared" si="6"/>
        <v>0</v>
      </c>
      <c r="E56" s="13"/>
    </row>
    <row r="57" spans="1:5" ht="11.4" customHeight="1" x14ac:dyDescent="0.3">
      <c r="A57" s="18">
        <v>4200</v>
      </c>
      <c r="B57" s="23" t="s">
        <v>120</v>
      </c>
      <c r="C57" s="103">
        <v>46769131.590000004</v>
      </c>
      <c r="D57" s="20"/>
      <c r="E57" s="13"/>
    </row>
    <row r="58" spans="1:5" ht="11.4" customHeight="1" x14ac:dyDescent="0.3">
      <c r="A58" s="18">
        <v>4210</v>
      </c>
      <c r="B58" s="23" t="s">
        <v>121</v>
      </c>
      <c r="C58" s="101">
        <v>0</v>
      </c>
      <c r="D58" s="20" t="str">
        <f t="shared" ref="D58:D63" si="7">IFERROR(C58/$C$58,"")</f>
        <v/>
      </c>
      <c r="E58" s="13"/>
    </row>
    <row r="59" spans="1:5" ht="11.4" customHeight="1" x14ac:dyDescent="0.3">
      <c r="A59" s="21">
        <v>4211</v>
      </c>
      <c r="B59" s="1" t="s">
        <v>122</v>
      </c>
      <c r="C59" s="102">
        <v>0</v>
      </c>
      <c r="D59" s="20" t="str">
        <f t="shared" si="7"/>
        <v/>
      </c>
      <c r="E59" s="13"/>
    </row>
    <row r="60" spans="1:5" ht="11.4" customHeight="1" x14ac:dyDescent="0.3">
      <c r="A60" s="21">
        <v>4212</v>
      </c>
      <c r="B60" s="1" t="s">
        <v>123</v>
      </c>
      <c r="C60" s="102">
        <v>0</v>
      </c>
      <c r="D60" s="20" t="str">
        <f t="shared" si="7"/>
        <v/>
      </c>
      <c r="E60" s="13"/>
    </row>
    <row r="61" spans="1:5" ht="11.4" customHeight="1" x14ac:dyDescent="0.3">
      <c r="A61" s="21">
        <v>4213</v>
      </c>
      <c r="B61" s="1" t="s">
        <v>124</v>
      </c>
      <c r="C61" s="102">
        <v>0</v>
      </c>
      <c r="D61" s="20" t="str">
        <f t="shared" si="7"/>
        <v/>
      </c>
      <c r="E61" s="13"/>
    </row>
    <row r="62" spans="1:5" ht="11.4" customHeight="1" x14ac:dyDescent="0.3">
      <c r="A62" s="21">
        <v>4214</v>
      </c>
      <c r="B62" s="1" t="s">
        <v>125</v>
      </c>
      <c r="C62" s="102">
        <v>0</v>
      </c>
      <c r="D62" s="20" t="str">
        <f t="shared" si="7"/>
        <v/>
      </c>
      <c r="E62" s="13"/>
    </row>
    <row r="63" spans="1:5" ht="11.4" customHeight="1" x14ac:dyDescent="0.3">
      <c r="A63" s="21">
        <v>4215</v>
      </c>
      <c r="B63" s="1" t="s">
        <v>126</v>
      </c>
      <c r="C63" s="102">
        <v>0</v>
      </c>
      <c r="D63" s="20" t="str">
        <f t="shared" si="7"/>
        <v/>
      </c>
      <c r="E63" s="13"/>
    </row>
    <row r="64" spans="1:5" ht="11.4" customHeight="1" x14ac:dyDescent="0.3">
      <c r="A64" s="18">
        <v>4220</v>
      </c>
      <c r="B64" s="19" t="s">
        <v>127</v>
      </c>
      <c r="C64" s="101">
        <v>46769131.590000004</v>
      </c>
      <c r="D64" s="20">
        <f t="shared" ref="D64:D68" si="8">IFERROR(C64/$C$64,"")</f>
        <v>1</v>
      </c>
      <c r="E64" s="13"/>
    </row>
    <row r="65" spans="1:5" ht="11.4" customHeight="1" x14ac:dyDescent="0.3">
      <c r="A65" s="21">
        <v>4221</v>
      </c>
      <c r="B65" s="1" t="s">
        <v>128</v>
      </c>
      <c r="C65" s="102">
        <v>46769131.590000004</v>
      </c>
      <c r="D65" s="20">
        <f t="shared" si="8"/>
        <v>1</v>
      </c>
      <c r="E65" s="13"/>
    </row>
    <row r="66" spans="1:5" ht="11.4" customHeight="1" x14ac:dyDescent="0.3">
      <c r="A66" s="21">
        <v>4223</v>
      </c>
      <c r="B66" s="1" t="s">
        <v>129</v>
      </c>
      <c r="C66" s="102">
        <v>0</v>
      </c>
      <c r="D66" s="20">
        <f t="shared" si="8"/>
        <v>0</v>
      </c>
      <c r="E66" s="13"/>
    </row>
    <row r="67" spans="1:5" ht="11.4" customHeight="1" x14ac:dyDescent="0.3">
      <c r="A67" s="21">
        <v>4225</v>
      </c>
      <c r="B67" s="1" t="s">
        <v>130</v>
      </c>
      <c r="C67" s="102">
        <v>0</v>
      </c>
      <c r="D67" s="20">
        <f t="shared" si="8"/>
        <v>0</v>
      </c>
      <c r="E67" s="13"/>
    </row>
    <row r="68" spans="1:5" ht="11.4" customHeight="1" x14ac:dyDescent="0.3">
      <c r="A68" s="21">
        <v>4227</v>
      </c>
      <c r="B68" s="1" t="s">
        <v>131</v>
      </c>
      <c r="C68" s="102">
        <v>0</v>
      </c>
      <c r="D68" s="20">
        <f t="shared" si="8"/>
        <v>0</v>
      </c>
      <c r="E68" s="13"/>
    </row>
    <row r="69" spans="1:5" ht="11.4" customHeight="1" x14ac:dyDescent="0.3">
      <c r="A69" s="24">
        <v>4300</v>
      </c>
      <c r="B69" s="19" t="s">
        <v>132</v>
      </c>
      <c r="C69" s="101">
        <v>3984.27</v>
      </c>
      <c r="D69" s="20"/>
      <c r="E69" s="1"/>
    </row>
    <row r="70" spans="1:5" ht="11.4" customHeight="1" x14ac:dyDescent="0.3">
      <c r="A70" s="24">
        <v>4310</v>
      </c>
      <c r="B70" s="19" t="s">
        <v>133</v>
      </c>
      <c r="C70" s="101">
        <v>0</v>
      </c>
      <c r="D70" s="20" t="str">
        <f t="shared" ref="D70:D72" si="9">IFERROR(C70/$C$70,"")</f>
        <v/>
      </c>
      <c r="E70" s="1"/>
    </row>
    <row r="71" spans="1:5" ht="11.4" customHeight="1" x14ac:dyDescent="0.3">
      <c r="A71" s="16">
        <v>4311</v>
      </c>
      <c r="B71" s="1" t="s">
        <v>134</v>
      </c>
      <c r="C71" s="102">
        <v>0</v>
      </c>
      <c r="D71" s="20" t="str">
        <f t="shared" si="9"/>
        <v/>
      </c>
      <c r="E71" s="1"/>
    </row>
    <row r="72" spans="1:5" ht="11.4" customHeight="1" x14ac:dyDescent="0.3">
      <c r="A72" s="16">
        <v>4319</v>
      </c>
      <c r="B72" s="1" t="s">
        <v>135</v>
      </c>
      <c r="C72" s="102">
        <v>0</v>
      </c>
      <c r="D72" s="20" t="str">
        <f t="shared" si="9"/>
        <v/>
      </c>
      <c r="E72" s="1"/>
    </row>
    <row r="73" spans="1:5" ht="11.4" customHeight="1" x14ac:dyDescent="0.3">
      <c r="A73" s="24">
        <v>4320</v>
      </c>
      <c r="B73" s="19" t="s">
        <v>136</v>
      </c>
      <c r="C73" s="101">
        <v>0</v>
      </c>
      <c r="D73" s="20" t="str">
        <f t="shared" ref="D73:D78" si="10">IFERROR(C73/$C$73,"")</f>
        <v/>
      </c>
      <c r="E73" s="1"/>
    </row>
    <row r="74" spans="1:5" ht="11.4" customHeight="1" x14ac:dyDescent="0.3">
      <c r="A74" s="16">
        <v>4321</v>
      </c>
      <c r="B74" s="1" t="s">
        <v>137</v>
      </c>
      <c r="C74" s="102">
        <v>0</v>
      </c>
      <c r="D74" s="20" t="str">
        <f t="shared" si="10"/>
        <v/>
      </c>
      <c r="E74" s="1"/>
    </row>
    <row r="75" spans="1:5" ht="11.4" customHeight="1" x14ac:dyDescent="0.3">
      <c r="A75" s="16">
        <v>4322</v>
      </c>
      <c r="B75" s="1" t="s">
        <v>138</v>
      </c>
      <c r="C75" s="102">
        <v>0</v>
      </c>
      <c r="D75" s="20" t="str">
        <f t="shared" si="10"/>
        <v/>
      </c>
      <c r="E75" s="1"/>
    </row>
    <row r="76" spans="1:5" ht="11.4" customHeight="1" x14ac:dyDescent="0.3">
      <c r="A76" s="16">
        <v>4323</v>
      </c>
      <c r="B76" s="1" t="s">
        <v>139</v>
      </c>
      <c r="C76" s="102">
        <v>0</v>
      </c>
      <c r="D76" s="20" t="str">
        <f t="shared" si="10"/>
        <v/>
      </c>
      <c r="E76" s="1"/>
    </row>
    <row r="77" spans="1:5" ht="11.4" customHeight="1" x14ac:dyDescent="0.3">
      <c r="A77" s="16">
        <v>4324</v>
      </c>
      <c r="B77" s="1" t="s">
        <v>140</v>
      </c>
      <c r="C77" s="102">
        <v>0</v>
      </c>
      <c r="D77" s="20" t="str">
        <f t="shared" si="10"/>
        <v/>
      </c>
      <c r="E77" s="1"/>
    </row>
    <row r="78" spans="1:5" ht="11.4" customHeight="1" x14ac:dyDescent="0.3">
      <c r="A78" s="16">
        <v>4325</v>
      </c>
      <c r="B78" s="1" t="s">
        <v>141</v>
      </c>
      <c r="C78" s="102">
        <v>0</v>
      </c>
      <c r="D78" s="20" t="str">
        <f t="shared" si="10"/>
        <v/>
      </c>
      <c r="E78" s="1"/>
    </row>
    <row r="79" spans="1:5" ht="11.4" customHeight="1" x14ac:dyDescent="0.3">
      <c r="A79" s="24">
        <v>4330</v>
      </c>
      <c r="B79" s="19" t="s">
        <v>142</v>
      </c>
      <c r="C79" s="101">
        <v>0</v>
      </c>
      <c r="D79" s="20" t="str">
        <f t="shared" ref="D79:D80" si="11">IFERROR(C79/$C$79,"")</f>
        <v/>
      </c>
      <c r="E79" s="1"/>
    </row>
    <row r="80" spans="1:5" ht="11.4" customHeight="1" x14ac:dyDescent="0.3">
      <c r="A80" s="16">
        <v>4331</v>
      </c>
      <c r="B80" s="1" t="s">
        <v>142</v>
      </c>
      <c r="C80" s="102">
        <v>0</v>
      </c>
      <c r="D80" s="20" t="str">
        <f t="shared" si="11"/>
        <v/>
      </c>
      <c r="E80" s="1"/>
    </row>
    <row r="81" spans="1:5" ht="11.4" customHeight="1" x14ac:dyDescent="0.3">
      <c r="A81" s="24">
        <v>4340</v>
      </c>
      <c r="B81" s="19" t="s">
        <v>143</v>
      </c>
      <c r="C81" s="101">
        <v>0</v>
      </c>
      <c r="D81" s="20" t="str">
        <f t="shared" ref="D81:D82" si="12">IFERROR(C81/$C$81,"")</f>
        <v/>
      </c>
      <c r="E81" s="1"/>
    </row>
    <row r="82" spans="1:5" ht="11.4" customHeight="1" x14ac:dyDescent="0.3">
      <c r="A82" s="16">
        <v>4341</v>
      </c>
      <c r="B82" s="1" t="s">
        <v>143</v>
      </c>
      <c r="C82" s="102">
        <v>0</v>
      </c>
      <c r="D82" s="20" t="str">
        <f t="shared" si="12"/>
        <v/>
      </c>
      <c r="E82" s="1"/>
    </row>
    <row r="83" spans="1:5" ht="11.4" customHeight="1" x14ac:dyDescent="0.3">
      <c r="A83" s="24">
        <v>4390</v>
      </c>
      <c r="B83" s="19" t="s">
        <v>144</v>
      </c>
      <c r="C83" s="101">
        <v>3984.27</v>
      </c>
      <c r="D83" s="20">
        <f t="shared" ref="D83:D90" si="13">IFERROR(C83/$C$83,"")</f>
        <v>1</v>
      </c>
      <c r="E83" s="1"/>
    </row>
    <row r="84" spans="1:5" ht="11.4" customHeight="1" x14ac:dyDescent="0.3">
      <c r="A84" s="16">
        <v>4392</v>
      </c>
      <c r="B84" s="1" t="s">
        <v>145</v>
      </c>
      <c r="C84" s="102">
        <v>0</v>
      </c>
      <c r="D84" s="20">
        <f t="shared" si="13"/>
        <v>0</v>
      </c>
      <c r="E84" s="1"/>
    </row>
    <row r="85" spans="1:5" ht="11.4" customHeight="1" x14ac:dyDescent="0.3">
      <c r="A85" s="16">
        <v>4393</v>
      </c>
      <c r="B85" s="1" t="s">
        <v>146</v>
      </c>
      <c r="C85" s="102">
        <v>0</v>
      </c>
      <c r="D85" s="20">
        <f t="shared" si="13"/>
        <v>0</v>
      </c>
      <c r="E85" s="1"/>
    </row>
    <row r="86" spans="1:5" ht="11.4" customHeight="1" x14ac:dyDescent="0.3">
      <c r="A86" s="16">
        <v>4394</v>
      </c>
      <c r="B86" s="1" t="s">
        <v>147</v>
      </c>
      <c r="C86" s="102">
        <v>0</v>
      </c>
      <c r="D86" s="20">
        <f t="shared" si="13"/>
        <v>0</v>
      </c>
      <c r="E86" s="1"/>
    </row>
    <row r="87" spans="1:5" ht="11.4" customHeight="1" x14ac:dyDescent="0.3">
      <c r="A87" s="16">
        <v>4395</v>
      </c>
      <c r="B87" s="1" t="s">
        <v>148</v>
      </c>
      <c r="C87" s="102">
        <v>0</v>
      </c>
      <c r="D87" s="20">
        <f t="shared" si="13"/>
        <v>0</v>
      </c>
      <c r="E87" s="1"/>
    </row>
    <row r="88" spans="1:5" ht="11.4" customHeight="1" x14ac:dyDescent="0.3">
      <c r="A88" s="16">
        <v>4396</v>
      </c>
      <c r="B88" s="1" t="s">
        <v>149</v>
      </c>
      <c r="C88" s="102">
        <v>0</v>
      </c>
      <c r="D88" s="20">
        <f t="shared" si="13"/>
        <v>0</v>
      </c>
      <c r="E88" s="1"/>
    </row>
    <row r="89" spans="1:5" ht="11.4" customHeight="1" x14ac:dyDescent="0.3">
      <c r="A89" s="16">
        <v>4397</v>
      </c>
      <c r="B89" s="1" t="s">
        <v>150</v>
      </c>
      <c r="C89" s="102">
        <v>0</v>
      </c>
      <c r="D89" s="20">
        <f t="shared" si="13"/>
        <v>0</v>
      </c>
      <c r="E89" s="1"/>
    </row>
    <row r="90" spans="1:5" ht="11.4" customHeight="1" x14ac:dyDescent="0.3">
      <c r="A90" s="16">
        <v>4399</v>
      </c>
      <c r="B90" s="1" t="s">
        <v>144</v>
      </c>
      <c r="C90" s="102">
        <v>3984.27</v>
      </c>
      <c r="D90" s="20">
        <f t="shared" si="13"/>
        <v>1</v>
      </c>
      <c r="E90" s="1"/>
    </row>
    <row r="91" spans="1:5" ht="9.75" customHeight="1" x14ac:dyDescent="0.3">
      <c r="A91" s="13"/>
      <c r="B91" s="13"/>
      <c r="C91" s="13"/>
      <c r="D91" s="17"/>
      <c r="E91" s="13"/>
    </row>
    <row r="92" spans="1:5" ht="9.75" customHeight="1" x14ac:dyDescent="0.3">
      <c r="A92" s="75" t="s">
        <v>151</v>
      </c>
      <c r="B92" s="75"/>
      <c r="C92" s="75"/>
      <c r="D92" s="81"/>
      <c r="E92" s="75"/>
    </row>
    <row r="93" spans="1:5" ht="9.75" customHeight="1" x14ac:dyDescent="0.3">
      <c r="A93" s="76" t="s">
        <v>69</v>
      </c>
      <c r="B93" s="76" t="s">
        <v>70</v>
      </c>
      <c r="C93" s="82" t="s">
        <v>71</v>
      </c>
      <c r="D93" s="83" t="s">
        <v>72</v>
      </c>
      <c r="E93" s="82" t="s">
        <v>73</v>
      </c>
    </row>
    <row r="94" spans="1:5" ht="11.4" customHeight="1" x14ac:dyDescent="0.3">
      <c r="A94" s="24">
        <v>5000</v>
      </c>
      <c r="B94" s="19" t="s">
        <v>12</v>
      </c>
      <c r="C94" s="101">
        <v>51319799.970000006</v>
      </c>
      <c r="D94" s="20"/>
      <c r="E94" s="1"/>
    </row>
    <row r="95" spans="1:5" ht="11.4" customHeight="1" x14ac:dyDescent="0.3">
      <c r="A95" s="24">
        <v>5100</v>
      </c>
      <c r="B95" s="19" t="s">
        <v>152</v>
      </c>
      <c r="C95" s="101">
        <v>51250658.440000005</v>
      </c>
      <c r="D95" s="20"/>
      <c r="E95" s="1"/>
    </row>
    <row r="96" spans="1:5" ht="11.4" customHeight="1" x14ac:dyDescent="0.3">
      <c r="A96" s="24">
        <v>5110</v>
      </c>
      <c r="B96" s="19" t="s">
        <v>153</v>
      </c>
      <c r="C96" s="101">
        <v>40481680.950000003</v>
      </c>
      <c r="D96" s="20">
        <f t="shared" ref="D96:D102" si="14">IFERROR(C96/$C$96,"")</f>
        <v>1</v>
      </c>
      <c r="E96" s="1"/>
    </row>
    <row r="97" spans="1:5" ht="11.4" customHeight="1" x14ac:dyDescent="0.3">
      <c r="A97" s="16">
        <v>5111</v>
      </c>
      <c r="B97" s="1" t="s">
        <v>154</v>
      </c>
      <c r="C97" s="102">
        <v>10493050.460000001</v>
      </c>
      <c r="D97" s="20">
        <f t="shared" si="14"/>
        <v>0.25920490981983296</v>
      </c>
      <c r="E97" s="1"/>
    </row>
    <row r="98" spans="1:5" ht="11.4" customHeight="1" x14ac:dyDescent="0.3">
      <c r="A98" s="16">
        <v>5112</v>
      </c>
      <c r="B98" s="1" t="s">
        <v>155</v>
      </c>
      <c r="C98" s="102">
        <v>0</v>
      </c>
      <c r="D98" s="20">
        <f t="shared" si="14"/>
        <v>0</v>
      </c>
      <c r="E98" s="1"/>
    </row>
    <row r="99" spans="1:5" ht="11.4" customHeight="1" x14ac:dyDescent="0.3">
      <c r="A99" s="16">
        <v>5113</v>
      </c>
      <c r="B99" s="1" t="s">
        <v>156</v>
      </c>
      <c r="C99" s="102">
        <v>8790006.1699999999</v>
      </c>
      <c r="D99" s="20">
        <f t="shared" si="14"/>
        <v>0.21713540455142585</v>
      </c>
      <c r="E99" s="1"/>
    </row>
    <row r="100" spans="1:5" ht="11.4" customHeight="1" x14ac:dyDescent="0.3">
      <c r="A100" s="16">
        <v>5114</v>
      </c>
      <c r="B100" s="1" t="s">
        <v>157</v>
      </c>
      <c r="C100" s="102">
        <v>3733295.23</v>
      </c>
      <c r="D100" s="20">
        <f t="shared" si="14"/>
        <v>9.2221843124822109E-2</v>
      </c>
      <c r="E100" s="1"/>
    </row>
    <row r="101" spans="1:5" ht="11.4" customHeight="1" x14ac:dyDescent="0.3">
      <c r="A101" s="16">
        <v>5115</v>
      </c>
      <c r="B101" s="1" t="s">
        <v>158</v>
      </c>
      <c r="C101" s="102">
        <v>17463282.370000001</v>
      </c>
      <c r="D101" s="20">
        <f t="shared" si="14"/>
        <v>0.43138728333858872</v>
      </c>
      <c r="E101" s="1"/>
    </row>
    <row r="102" spans="1:5" ht="11.4" customHeight="1" x14ac:dyDescent="0.3">
      <c r="A102" s="16">
        <v>5116</v>
      </c>
      <c r="B102" s="1" t="s">
        <v>159</v>
      </c>
      <c r="C102" s="102">
        <v>2046.72</v>
      </c>
      <c r="D102" s="20">
        <f t="shared" si="14"/>
        <v>5.05591653303122E-5</v>
      </c>
      <c r="E102" s="1"/>
    </row>
    <row r="103" spans="1:5" ht="11.4" customHeight="1" x14ac:dyDescent="0.3">
      <c r="A103" s="24">
        <v>5120</v>
      </c>
      <c r="B103" s="19" t="s">
        <v>160</v>
      </c>
      <c r="C103" s="101">
        <v>3139674.3200000003</v>
      </c>
      <c r="D103" s="20">
        <f t="shared" ref="D103:D112" si="15">IFERROR(C103/$C$103,"")</f>
        <v>1</v>
      </c>
      <c r="E103" s="1"/>
    </row>
    <row r="104" spans="1:5" ht="11.4" customHeight="1" x14ac:dyDescent="0.3">
      <c r="A104" s="16">
        <v>5121</v>
      </c>
      <c r="B104" s="1" t="s">
        <v>161</v>
      </c>
      <c r="C104" s="102">
        <v>1111537.17</v>
      </c>
      <c r="D104" s="20">
        <f t="shared" si="15"/>
        <v>0.3540294491436296</v>
      </c>
      <c r="E104" s="1"/>
    </row>
    <row r="105" spans="1:5" ht="11.4" customHeight="1" x14ac:dyDescent="0.3">
      <c r="A105" s="16">
        <v>5122</v>
      </c>
      <c r="B105" s="1" t="s">
        <v>162</v>
      </c>
      <c r="C105" s="102">
        <v>0</v>
      </c>
      <c r="D105" s="20">
        <f t="shared" si="15"/>
        <v>0</v>
      </c>
      <c r="E105" s="1"/>
    </row>
    <row r="106" spans="1:5" ht="11.4" customHeight="1" x14ac:dyDescent="0.3">
      <c r="A106" s="16">
        <v>5123</v>
      </c>
      <c r="B106" s="1" t="s">
        <v>163</v>
      </c>
      <c r="C106" s="102">
        <v>0</v>
      </c>
      <c r="D106" s="20">
        <f t="shared" si="15"/>
        <v>0</v>
      </c>
      <c r="E106" s="1"/>
    </row>
    <row r="107" spans="1:5" ht="11.4" customHeight="1" x14ac:dyDescent="0.3">
      <c r="A107" s="16">
        <v>5124</v>
      </c>
      <c r="B107" s="1" t="s">
        <v>164</v>
      </c>
      <c r="C107" s="102">
        <v>9076.77</v>
      </c>
      <c r="D107" s="20">
        <f t="shared" si="15"/>
        <v>2.8909909356458346E-3</v>
      </c>
      <c r="E107" s="1"/>
    </row>
    <row r="108" spans="1:5" ht="11.4" customHeight="1" x14ac:dyDescent="0.3">
      <c r="A108" s="16">
        <v>5125</v>
      </c>
      <c r="B108" s="1" t="s">
        <v>165</v>
      </c>
      <c r="C108" s="102">
        <v>1735855.09</v>
      </c>
      <c r="D108" s="20">
        <f t="shared" si="15"/>
        <v>0.55287743666355815</v>
      </c>
      <c r="E108" s="1"/>
    </row>
    <row r="109" spans="1:5" ht="11.4" customHeight="1" x14ac:dyDescent="0.3">
      <c r="A109" s="16">
        <v>5126</v>
      </c>
      <c r="B109" s="1" t="s">
        <v>166</v>
      </c>
      <c r="C109" s="102">
        <v>153010.16</v>
      </c>
      <c r="D109" s="20">
        <f t="shared" si="15"/>
        <v>4.8734405038545522E-2</v>
      </c>
      <c r="E109" s="1"/>
    </row>
    <row r="110" spans="1:5" ht="11.4" customHeight="1" x14ac:dyDescent="0.3">
      <c r="A110" s="16">
        <v>5127</v>
      </c>
      <c r="B110" s="1" t="s">
        <v>167</v>
      </c>
      <c r="C110" s="102">
        <v>0</v>
      </c>
      <c r="D110" s="20">
        <f t="shared" si="15"/>
        <v>0</v>
      </c>
      <c r="E110" s="1"/>
    </row>
    <row r="111" spans="1:5" ht="11.4" customHeight="1" x14ac:dyDescent="0.3">
      <c r="A111" s="16">
        <v>5128</v>
      </c>
      <c r="B111" s="1" t="s">
        <v>168</v>
      </c>
      <c r="C111" s="102">
        <v>0</v>
      </c>
      <c r="D111" s="20">
        <f t="shared" si="15"/>
        <v>0</v>
      </c>
      <c r="E111" s="1"/>
    </row>
    <row r="112" spans="1:5" ht="11.4" customHeight="1" x14ac:dyDescent="0.3">
      <c r="A112" s="16">
        <v>5129</v>
      </c>
      <c r="B112" s="1" t="s">
        <v>169</v>
      </c>
      <c r="C112" s="102">
        <v>130195.13</v>
      </c>
      <c r="D112" s="20">
        <f t="shared" si="15"/>
        <v>4.1467718218620837E-2</v>
      </c>
      <c r="E112" s="1"/>
    </row>
    <row r="113" spans="1:5" ht="11.4" customHeight="1" x14ac:dyDescent="0.3">
      <c r="A113" s="24">
        <v>5130</v>
      </c>
      <c r="B113" s="19" t="s">
        <v>170</v>
      </c>
      <c r="C113" s="101">
        <v>7629303.169999999</v>
      </c>
      <c r="D113" s="20">
        <f t="shared" ref="D113:D122" si="16">IFERROR(C113/$C$113,"")</f>
        <v>1</v>
      </c>
      <c r="E113" s="1"/>
    </row>
    <row r="114" spans="1:5" ht="11.4" customHeight="1" x14ac:dyDescent="0.3">
      <c r="A114" s="16">
        <v>5131</v>
      </c>
      <c r="B114" s="1" t="s">
        <v>171</v>
      </c>
      <c r="C114" s="102">
        <v>1104756.29</v>
      </c>
      <c r="D114" s="20">
        <f t="shared" si="16"/>
        <v>0.14480435046075121</v>
      </c>
      <c r="E114" s="1"/>
    </row>
    <row r="115" spans="1:5" ht="11.4" customHeight="1" x14ac:dyDescent="0.3">
      <c r="A115" s="16">
        <v>5132</v>
      </c>
      <c r="B115" s="1" t="s">
        <v>172</v>
      </c>
      <c r="C115" s="102">
        <v>378081.04</v>
      </c>
      <c r="D115" s="20">
        <f t="shared" si="16"/>
        <v>4.9556431508278889E-2</v>
      </c>
      <c r="E115" s="1"/>
    </row>
    <row r="116" spans="1:5" ht="11.4" customHeight="1" x14ac:dyDescent="0.3">
      <c r="A116" s="16">
        <v>5133</v>
      </c>
      <c r="B116" s="1" t="s">
        <v>173</v>
      </c>
      <c r="C116" s="102">
        <v>712799.01</v>
      </c>
      <c r="D116" s="20">
        <f t="shared" si="16"/>
        <v>9.3429110643141494E-2</v>
      </c>
      <c r="E116" s="1"/>
    </row>
    <row r="117" spans="1:5" ht="11.4" customHeight="1" x14ac:dyDescent="0.3">
      <c r="A117" s="16">
        <v>5134</v>
      </c>
      <c r="B117" s="1" t="s">
        <v>174</v>
      </c>
      <c r="C117" s="102">
        <v>2925.18</v>
      </c>
      <c r="D117" s="20">
        <f t="shared" si="16"/>
        <v>3.8341378430240046E-4</v>
      </c>
      <c r="E117" s="1"/>
    </row>
    <row r="118" spans="1:5" ht="11.4" customHeight="1" x14ac:dyDescent="0.3">
      <c r="A118" s="16">
        <v>5135</v>
      </c>
      <c r="B118" s="1" t="s">
        <v>175</v>
      </c>
      <c r="C118" s="102">
        <v>3416793.49</v>
      </c>
      <c r="D118" s="20">
        <f t="shared" si="16"/>
        <v>0.44785131929683175</v>
      </c>
      <c r="E118" s="1"/>
    </row>
    <row r="119" spans="1:5" ht="11.4" customHeight="1" x14ac:dyDescent="0.3">
      <c r="A119" s="16">
        <v>5136</v>
      </c>
      <c r="B119" s="1" t="s">
        <v>176</v>
      </c>
      <c r="C119" s="102">
        <v>0</v>
      </c>
      <c r="D119" s="20">
        <f t="shared" si="16"/>
        <v>0</v>
      </c>
      <c r="E119" s="1"/>
    </row>
    <row r="120" spans="1:5" ht="11.4" customHeight="1" x14ac:dyDescent="0.3">
      <c r="A120" s="16">
        <v>5137</v>
      </c>
      <c r="B120" s="1" t="s">
        <v>177</v>
      </c>
      <c r="C120" s="102">
        <v>443640.18</v>
      </c>
      <c r="D120" s="20">
        <f t="shared" si="16"/>
        <v>5.8149502007533937E-2</v>
      </c>
      <c r="E120" s="1"/>
    </row>
    <row r="121" spans="1:5" ht="11.4" customHeight="1" x14ac:dyDescent="0.3">
      <c r="A121" s="16">
        <v>5138</v>
      </c>
      <c r="B121" s="1" t="s">
        <v>178</v>
      </c>
      <c r="C121" s="102">
        <v>589159.35</v>
      </c>
      <c r="D121" s="20">
        <f t="shared" si="16"/>
        <v>7.7223219063661891E-2</v>
      </c>
      <c r="E121" s="1"/>
    </row>
    <row r="122" spans="1:5" ht="11.4" customHeight="1" x14ac:dyDescent="0.3">
      <c r="A122" s="16">
        <v>5139</v>
      </c>
      <c r="B122" s="1" t="s">
        <v>179</v>
      </c>
      <c r="C122" s="102">
        <v>981148.63</v>
      </c>
      <c r="D122" s="20">
        <f t="shared" si="16"/>
        <v>0.12860265323549858</v>
      </c>
      <c r="E122" s="1"/>
    </row>
    <row r="123" spans="1:5" ht="11.4" customHeight="1" x14ac:dyDescent="0.3">
      <c r="A123" s="24">
        <v>5200</v>
      </c>
      <c r="B123" s="19" t="s">
        <v>180</v>
      </c>
      <c r="C123" s="101">
        <v>69144.09</v>
      </c>
      <c r="D123" s="20"/>
      <c r="E123" s="1"/>
    </row>
    <row r="124" spans="1:5" ht="11.4" customHeight="1" x14ac:dyDescent="0.3">
      <c r="A124" s="24">
        <v>5210</v>
      </c>
      <c r="B124" s="19" t="s">
        <v>181</v>
      </c>
      <c r="C124" s="101">
        <v>0</v>
      </c>
      <c r="D124" s="20" t="str">
        <f t="shared" ref="D124:D126" si="17">IFERROR(C124/$C$124,"")</f>
        <v/>
      </c>
      <c r="E124" s="1"/>
    </row>
    <row r="125" spans="1:5" ht="11.4" customHeight="1" x14ac:dyDescent="0.3">
      <c r="A125" s="16">
        <v>5211</v>
      </c>
      <c r="B125" s="1" t="s">
        <v>182</v>
      </c>
      <c r="C125" s="102">
        <v>0</v>
      </c>
      <c r="D125" s="20" t="str">
        <f t="shared" si="17"/>
        <v/>
      </c>
      <c r="E125" s="1"/>
    </row>
    <row r="126" spans="1:5" ht="11.4" customHeight="1" x14ac:dyDescent="0.3">
      <c r="A126" s="16">
        <v>5212</v>
      </c>
      <c r="B126" s="1" t="s">
        <v>183</v>
      </c>
      <c r="C126" s="102">
        <v>0</v>
      </c>
      <c r="D126" s="20" t="str">
        <f t="shared" si="17"/>
        <v/>
      </c>
      <c r="E126" s="1"/>
    </row>
    <row r="127" spans="1:5" ht="11.4" customHeight="1" x14ac:dyDescent="0.3">
      <c r="A127" s="24">
        <v>5220</v>
      </c>
      <c r="B127" s="19" t="s">
        <v>184</v>
      </c>
      <c r="C127" s="101">
        <v>0</v>
      </c>
      <c r="D127" s="20" t="str">
        <f t="shared" ref="D127:D129" si="18">IFERROR(C127/$C$127,"")</f>
        <v/>
      </c>
      <c r="E127" s="1"/>
    </row>
    <row r="128" spans="1:5" ht="11.4" customHeight="1" x14ac:dyDescent="0.3">
      <c r="A128" s="16">
        <v>5221</v>
      </c>
      <c r="B128" s="1" t="s">
        <v>185</v>
      </c>
      <c r="C128" s="102">
        <v>0</v>
      </c>
      <c r="D128" s="20" t="str">
        <f t="shared" si="18"/>
        <v/>
      </c>
      <c r="E128" s="1"/>
    </row>
    <row r="129" spans="1:5" ht="11.4" customHeight="1" x14ac:dyDescent="0.3">
      <c r="A129" s="16">
        <v>5222</v>
      </c>
      <c r="B129" s="1" t="s">
        <v>186</v>
      </c>
      <c r="C129" s="102">
        <v>0</v>
      </c>
      <c r="D129" s="20" t="str">
        <f t="shared" si="18"/>
        <v/>
      </c>
      <c r="E129" s="1"/>
    </row>
    <row r="130" spans="1:5" ht="11.4" customHeight="1" x14ac:dyDescent="0.3">
      <c r="A130" s="24">
        <v>5230</v>
      </c>
      <c r="B130" s="19" t="s">
        <v>129</v>
      </c>
      <c r="C130" s="101">
        <v>0</v>
      </c>
      <c r="D130" s="20" t="str">
        <f t="shared" ref="D130:D132" si="19">IFERROR(C130/$C$130,"")</f>
        <v/>
      </c>
      <c r="E130" s="1"/>
    </row>
    <row r="131" spans="1:5" ht="11.4" customHeight="1" x14ac:dyDescent="0.3">
      <c r="A131" s="16">
        <v>5231</v>
      </c>
      <c r="B131" s="1" t="s">
        <v>187</v>
      </c>
      <c r="C131" s="102">
        <v>0</v>
      </c>
      <c r="D131" s="20" t="str">
        <f t="shared" si="19"/>
        <v/>
      </c>
      <c r="E131" s="1"/>
    </row>
    <row r="132" spans="1:5" ht="11.4" customHeight="1" x14ac:dyDescent="0.3">
      <c r="A132" s="16">
        <v>5232</v>
      </c>
      <c r="B132" s="1" t="s">
        <v>188</v>
      </c>
      <c r="C132" s="102">
        <v>0</v>
      </c>
      <c r="D132" s="20" t="str">
        <f t="shared" si="19"/>
        <v/>
      </c>
      <c r="E132" s="1"/>
    </row>
    <row r="133" spans="1:5" ht="11.4" customHeight="1" x14ac:dyDescent="0.3">
      <c r="A133" s="24">
        <v>5240</v>
      </c>
      <c r="B133" s="19" t="s">
        <v>189</v>
      </c>
      <c r="C133" s="101">
        <v>0</v>
      </c>
      <c r="D133" s="20" t="str">
        <f t="shared" ref="D133:D137" si="20">IFERROR(C133/$C$133,"")</f>
        <v/>
      </c>
      <c r="E133" s="1"/>
    </row>
    <row r="134" spans="1:5" ht="11.4" customHeight="1" x14ac:dyDescent="0.3">
      <c r="A134" s="16">
        <v>5241</v>
      </c>
      <c r="B134" s="1" t="s">
        <v>190</v>
      </c>
      <c r="C134" s="102">
        <v>0</v>
      </c>
      <c r="D134" s="20" t="str">
        <f t="shared" si="20"/>
        <v/>
      </c>
      <c r="E134" s="1"/>
    </row>
    <row r="135" spans="1:5" ht="11.4" customHeight="1" x14ac:dyDescent="0.3">
      <c r="A135" s="16">
        <v>5242</v>
      </c>
      <c r="B135" s="1" t="s">
        <v>191</v>
      </c>
      <c r="C135" s="102">
        <v>0</v>
      </c>
      <c r="D135" s="20" t="str">
        <f t="shared" si="20"/>
        <v/>
      </c>
      <c r="E135" s="1"/>
    </row>
    <row r="136" spans="1:5" ht="11.4" customHeight="1" x14ac:dyDescent="0.3">
      <c r="A136" s="16">
        <v>5243</v>
      </c>
      <c r="B136" s="1" t="s">
        <v>192</v>
      </c>
      <c r="C136" s="102">
        <v>0</v>
      </c>
      <c r="D136" s="20" t="str">
        <f t="shared" si="20"/>
        <v/>
      </c>
      <c r="E136" s="1"/>
    </row>
    <row r="137" spans="1:5" ht="11.4" customHeight="1" x14ac:dyDescent="0.3">
      <c r="A137" s="16">
        <v>5244</v>
      </c>
      <c r="B137" s="1" t="s">
        <v>193</v>
      </c>
      <c r="C137" s="102">
        <v>0</v>
      </c>
      <c r="D137" s="20" t="str">
        <f t="shared" si="20"/>
        <v/>
      </c>
      <c r="E137" s="1"/>
    </row>
    <row r="138" spans="1:5" ht="11.4" customHeight="1" x14ac:dyDescent="0.3">
      <c r="A138" s="24">
        <v>5250</v>
      </c>
      <c r="B138" s="19" t="s">
        <v>130</v>
      </c>
      <c r="C138" s="101">
        <v>69144.09</v>
      </c>
      <c r="D138" s="20">
        <f t="shared" ref="D138:D141" si="21">IFERROR(C138/$C$138,"")</f>
        <v>1</v>
      </c>
      <c r="E138" s="1"/>
    </row>
    <row r="139" spans="1:5" ht="11.4" customHeight="1" x14ac:dyDescent="0.3">
      <c r="A139" s="16">
        <v>5251</v>
      </c>
      <c r="B139" s="1" t="s">
        <v>194</v>
      </c>
      <c r="C139" s="102">
        <v>53069.85</v>
      </c>
      <c r="D139" s="20">
        <f t="shared" si="21"/>
        <v>0.76752546746945405</v>
      </c>
      <c r="E139" s="1"/>
    </row>
    <row r="140" spans="1:5" ht="11.4" customHeight="1" x14ac:dyDescent="0.3">
      <c r="A140" s="16">
        <v>5252</v>
      </c>
      <c r="B140" s="1" t="s">
        <v>195</v>
      </c>
      <c r="C140" s="102">
        <v>16074.24</v>
      </c>
      <c r="D140" s="20">
        <f t="shared" si="21"/>
        <v>0.23247453253054601</v>
      </c>
      <c r="E140" s="1"/>
    </row>
    <row r="141" spans="1:5" ht="11.4" customHeight="1" x14ac:dyDescent="0.3">
      <c r="A141" s="16">
        <v>5259</v>
      </c>
      <c r="B141" s="1" t="s">
        <v>196</v>
      </c>
      <c r="C141" s="102">
        <v>0</v>
      </c>
      <c r="D141" s="20">
        <f t="shared" si="21"/>
        <v>0</v>
      </c>
      <c r="E141" s="1"/>
    </row>
    <row r="142" spans="1:5" ht="11.4" customHeight="1" x14ac:dyDescent="0.3">
      <c r="A142" s="24">
        <v>5260</v>
      </c>
      <c r="B142" s="19" t="s">
        <v>197</v>
      </c>
      <c r="C142" s="101">
        <v>0</v>
      </c>
      <c r="D142" s="20" t="str">
        <f t="shared" ref="D142:D144" si="22">IFERROR(C142/$C$142,"")</f>
        <v/>
      </c>
      <c r="E142" s="1"/>
    </row>
    <row r="143" spans="1:5" ht="11.4" customHeight="1" x14ac:dyDescent="0.3">
      <c r="A143" s="16">
        <v>5261</v>
      </c>
      <c r="B143" s="1" t="s">
        <v>198</v>
      </c>
      <c r="C143" s="102">
        <v>0</v>
      </c>
      <c r="D143" s="20" t="str">
        <f t="shared" si="22"/>
        <v/>
      </c>
      <c r="E143" s="1"/>
    </row>
    <row r="144" spans="1:5" ht="11.4" customHeight="1" x14ac:dyDescent="0.3">
      <c r="A144" s="16">
        <v>5262</v>
      </c>
      <c r="B144" s="1" t="s">
        <v>199</v>
      </c>
      <c r="C144" s="102">
        <v>0</v>
      </c>
      <c r="D144" s="20" t="str">
        <f t="shared" si="22"/>
        <v/>
      </c>
      <c r="E144" s="1"/>
    </row>
    <row r="145" spans="1:5" ht="11.4" customHeight="1" x14ac:dyDescent="0.3">
      <c r="A145" s="24">
        <v>5270</v>
      </c>
      <c r="B145" s="19" t="s">
        <v>200</v>
      </c>
      <c r="C145" s="101">
        <v>0</v>
      </c>
      <c r="D145" s="20" t="str">
        <f t="shared" ref="D145:D146" si="23">IFERROR(C145/$C$145,"")</f>
        <v/>
      </c>
      <c r="E145" s="1"/>
    </row>
    <row r="146" spans="1:5" ht="11.4" customHeight="1" x14ac:dyDescent="0.3">
      <c r="A146" s="16">
        <v>5271</v>
      </c>
      <c r="B146" s="1" t="s">
        <v>201</v>
      </c>
      <c r="C146" s="102">
        <v>0</v>
      </c>
      <c r="D146" s="20" t="str">
        <f t="shared" si="23"/>
        <v/>
      </c>
      <c r="E146" s="1"/>
    </row>
    <row r="147" spans="1:5" ht="11.4" customHeight="1" x14ac:dyDescent="0.3">
      <c r="A147" s="24">
        <v>5280</v>
      </c>
      <c r="B147" s="19" t="s">
        <v>202</v>
      </c>
      <c r="C147" s="101">
        <v>0</v>
      </c>
      <c r="D147" s="20" t="str">
        <f t="shared" ref="D147:D152" si="24">IFERROR(C147/$C$147,"")</f>
        <v/>
      </c>
      <c r="E147" s="1"/>
    </row>
    <row r="148" spans="1:5" ht="11.4" customHeight="1" x14ac:dyDescent="0.3">
      <c r="A148" s="16">
        <v>5281</v>
      </c>
      <c r="B148" s="1" t="s">
        <v>203</v>
      </c>
      <c r="C148" s="102">
        <v>0</v>
      </c>
      <c r="D148" s="20" t="str">
        <f t="shared" si="24"/>
        <v/>
      </c>
      <c r="E148" s="1"/>
    </row>
    <row r="149" spans="1:5" ht="11.4" customHeight="1" x14ac:dyDescent="0.3">
      <c r="A149" s="16">
        <v>5282</v>
      </c>
      <c r="B149" s="1" t="s">
        <v>204</v>
      </c>
      <c r="C149" s="102">
        <v>0</v>
      </c>
      <c r="D149" s="20" t="str">
        <f t="shared" si="24"/>
        <v/>
      </c>
      <c r="E149" s="1"/>
    </row>
    <row r="150" spans="1:5" ht="11.4" customHeight="1" x14ac:dyDescent="0.3">
      <c r="A150" s="16">
        <v>5283</v>
      </c>
      <c r="B150" s="1" t="s">
        <v>205</v>
      </c>
      <c r="C150" s="102">
        <v>0</v>
      </c>
      <c r="D150" s="20" t="str">
        <f t="shared" si="24"/>
        <v/>
      </c>
      <c r="E150" s="1"/>
    </row>
    <row r="151" spans="1:5" ht="11.4" customHeight="1" x14ac:dyDescent="0.3">
      <c r="A151" s="16">
        <v>5284</v>
      </c>
      <c r="B151" s="1" t="s">
        <v>206</v>
      </c>
      <c r="C151" s="102">
        <v>0</v>
      </c>
      <c r="D151" s="20" t="str">
        <f t="shared" si="24"/>
        <v/>
      </c>
      <c r="E151" s="1"/>
    </row>
    <row r="152" spans="1:5" ht="11.4" customHeight="1" x14ac:dyDescent="0.3">
      <c r="A152" s="16">
        <v>5285</v>
      </c>
      <c r="B152" s="1" t="s">
        <v>207</v>
      </c>
      <c r="C152" s="102">
        <v>0</v>
      </c>
      <c r="D152" s="20" t="str">
        <f t="shared" si="24"/>
        <v/>
      </c>
      <c r="E152" s="1"/>
    </row>
    <row r="153" spans="1:5" ht="11.4" customHeight="1" x14ac:dyDescent="0.3">
      <c r="A153" s="24">
        <v>5290</v>
      </c>
      <c r="B153" s="19" t="s">
        <v>208</v>
      </c>
      <c r="C153" s="101">
        <v>0</v>
      </c>
      <c r="D153" s="20" t="str">
        <f t="shared" ref="D153:D155" si="25">IFERROR(C153/$C$153,"")</f>
        <v/>
      </c>
      <c r="E153" s="1"/>
    </row>
    <row r="154" spans="1:5" ht="11.4" customHeight="1" x14ac:dyDescent="0.3">
      <c r="A154" s="16">
        <v>5291</v>
      </c>
      <c r="B154" s="1" t="s">
        <v>209</v>
      </c>
      <c r="C154" s="102">
        <v>0</v>
      </c>
      <c r="D154" s="20" t="str">
        <f t="shared" si="25"/>
        <v/>
      </c>
      <c r="E154" s="1"/>
    </row>
    <row r="155" spans="1:5" ht="11.4" customHeight="1" x14ac:dyDescent="0.3">
      <c r="A155" s="16">
        <v>5292</v>
      </c>
      <c r="B155" s="1" t="s">
        <v>210</v>
      </c>
      <c r="C155" s="102">
        <v>0</v>
      </c>
      <c r="D155" s="20" t="str">
        <f t="shared" si="25"/>
        <v/>
      </c>
      <c r="E155" s="1"/>
    </row>
    <row r="156" spans="1:5" ht="11.4" customHeight="1" x14ac:dyDescent="0.3">
      <c r="A156" s="24">
        <v>5300</v>
      </c>
      <c r="B156" s="19" t="s">
        <v>211</v>
      </c>
      <c r="C156" s="101">
        <v>0</v>
      </c>
      <c r="D156" s="20"/>
      <c r="E156" s="1"/>
    </row>
    <row r="157" spans="1:5" ht="11.4" customHeight="1" x14ac:dyDescent="0.3">
      <c r="A157" s="24">
        <v>5310</v>
      </c>
      <c r="B157" s="19" t="s">
        <v>122</v>
      </c>
      <c r="C157" s="101">
        <v>0</v>
      </c>
      <c r="D157" s="20" t="str">
        <f t="shared" ref="D157:D159" si="26">IFERROR(C157/$C$157,"")</f>
        <v/>
      </c>
      <c r="E157" s="1"/>
    </row>
    <row r="158" spans="1:5" ht="11.4" customHeight="1" x14ac:dyDescent="0.3">
      <c r="A158" s="16">
        <v>5311</v>
      </c>
      <c r="B158" s="1" t="s">
        <v>212</v>
      </c>
      <c r="C158" s="102">
        <v>0</v>
      </c>
      <c r="D158" s="20" t="str">
        <f t="shared" si="26"/>
        <v/>
      </c>
      <c r="E158" s="1"/>
    </row>
    <row r="159" spans="1:5" ht="11.4" customHeight="1" x14ac:dyDescent="0.3">
      <c r="A159" s="16">
        <v>5312</v>
      </c>
      <c r="B159" s="1" t="s">
        <v>213</v>
      </c>
      <c r="C159" s="102">
        <v>0</v>
      </c>
      <c r="D159" s="20" t="str">
        <f t="shared" si="26"/>
        <v/>
      </c>
      <c r="E159" s="1"/>
    </row>
    <row r="160" spans="1:5" ht="11.4" customHeight="1" x14ac:dyDescent="0.3">
      <c r="A160" s="24">
        <v>5320</v>
      </c>
      <c r="B160" s="19" t="s">
        <v>123</v>
      </c>
      <c r="C160" s="101">
        <v>0</v>
      </c>
      <c r="D160" s="20" t="str">
        <f t="shared" ref="D160:D162" si="27">IFERROR(C160/$C$160,"")</f>
        <v/>
      </c>
      <c r="E160" s="1"/>
    </row>
    <row r="161" spans="1:5" ht="11.4" customHeight="1" x14ac:dyDescent="0.3">
      <c r="A161" s="16">
        <v>5321</v>
      </c>
      <c r="B161" s="1" t="s">
        <v>214</v>
      </c>
      <c r="C161" s="102">
        <v>0</v>
      </c>
      <c r="D161" s="20" t="str">
        <f t="shared" si="27"/>
        <v/>
      </c>
      <c r="E161" s="1"/>
    </row>
    <row r="162" spans="1:5" ht="11.4" customHeight="1" x14ac:dyDescent="0.3">
      <c r="A162" s="16">
        <v>5322</v>
      </c>
      <c r="B162" s="1" t="s">
        <v>215</v>
      </c>
      <c r="C162" s="102">
        <v>0</v>
      </c>
      <c r="D162" s="20" t="str">
        <f t="shared" si="27"/>
        <v/>
      </c>
      <c r="E162" s="1"/>
    </row>
    <row r="163" spans="1:5" ht="11.4" customHeight="1" x14ac:dyDescent="0.3">
      <c r="A163" s="24">
        <v>5330</v>
      </c>
      <c r="B163" s="19" t="s">
        <v>124</v>
      </c>
      <c r="C163" s="101">
        <v>0</v>
      </c>
      <c r="D163" s="20" t="str">
        <f t="shared" ref="D163:D165" si="28">IFERROR(C163/$C$163,"")</f>
        <v/>
      </c>
      <c r="E163" s="1"/>
    </row>
    <row r="164" spans="1:5" ht="11.4" customHeight="1" x14ac:dyDescent="0.3">
      <c r="A164" s="16">
        <v>5331</v>
      </c>
      <c r="B164" s="1" t="s">
        <v>216</v>
      </c>
      <c r="C164" s="102">
        <v>0</v>
      </c>
      <c r="D164" s="20" t="str">
        <f t="shared" si="28"/>
        <v/>
      </c>
      <c r="E164" s="1"/>
    </row>
    <row r="165" spans="1:5" ht="11.4" customHeight="1" x14ac:dyDescent="0.3">
      <c r="A165" s="16">
        <v>5332</v>
      </c>
      <c r="B165" s="1" t="s">
        <v>217</v>
      </c>
      <c r="C165" s="102">
        <v>0</v>
      </c>
      <c r="D165" s="20" t="str">
        <f t="shared" si="28"/>
        <v/>
      </c>
      <c r="E165" s="1"/>
    </row>
    <row r="166" spans="1:5" ht="11.4" customHeight="1" x14ac:dyDescent="0.3">
      <c r="A166" s="24">
        <v>5400</v>
      </c>
      <c r="B166" s="19" t="s">
        <v>218</v>
      </c>
      <c r="C166" s="101">
        <v>0</v>
      </c>
      <c r="D166" s="20"/>
      <c r="E166" s="1"/>
    </row>
    <row r="167" spans="1:5" ht="11.4" customHeight="1" x14ac:dyDescent="0.3">
      <c r="A167" s="24">
        <v>5410</v>
      </c>
      <c r="B167" s="19" t="s">
        <v>219</v>
      </c>
      <c r="C167" s="101">
        <v>0</v>
      </c>
      <c r="D167" s="20" t="str">
        <f t="shared" ref="D167:D169" si="29">IFERROR(C167/$C$167,"")</f>
        <v/>
      </c>
      <c r="E167" s="1"/>
    </row>
    <row r="168" spans="1:5" ht="11.4" customHeight="1" x14ac:dyDescent="0.3">
      <c r="A168" s="16">
        <v>5411</v>
      </c>
      <c r="B168" s="1" t="s">
        <v>220</v>
      </c>
      <c r="C168" s="102">
        <v>0</v>
      </c>
      <c r="D168" s="20" t="str">
        <f t="shared" si="29"/>
        <v/>
      </c>
      <c r="E168" s="1"/>
    </row>
    <row r="169" spans="1:5" ht="11.4" customHeight="1" x14ac:dyDescent="0.3">
      <c r="A169" s="16">
        <v>5412</v>
      </c>
      <c r="B169" s="1" t="s">
        <v>221</v>
      </c>
      <c r="C169" s="102">
        <v>0</v>
      </c>
      <c r="D169" s="20" t="str">
        <f t="shared" si="29"/>
        <v/>
      </c>
      <c r="E169" s="1"/>
    </row>
    <row r="170" spans="1:5" ht="11.4" customHeight="1" x14ac:dyDescent="0.3">
      <c r="A170" s="24">
        <v>5420</v>
      </c>
      <c r="B170" s="19" t="s">
        <v>222</v>
      </c>
      <c r="C170" s="101">
        <v>0</v>
      </c>
      <c r="D170" s="20" t="str">
        <f t="shared" ref="D170:D172" si="30">IFERROR(C170/$C$170,"")</f>
        <v/>
      </c>
      <c r="E170" s="1"/>
    </row>
    <row r="171" spans="1:5" ht="11.4" customHeight="1" x14ac:dyDescent="0.3">
      <c r="A171" s="16">
        <v>5421</v>
      </c>
      <c r="B171" s="1" t="s">
        <v>223</v>
      </c>
      <c r="C171" s="102">
        <v>0</v>
      </c>
      <c r="D171" s="20" t="str">
        <f t="shared" si="30"/>
        <v/>
      </c>
      <c r="E171" s="1"/>
    </row>
    <row r="172" spans="1:5" ht="11.4" customHeight="1" x14ac:dyDescent="0.3">
      <c r="A172" s="16">
        <v>5422</v>
      </c>
      <c r="B172" s="1" t="s">
        <v>224</v>
      </c>
      <c r="C172" s="102">
        <v>0</v>
      </c>
      <c r="D172" s="20" t="str">
        <f t="shared" si="30"/>
        <v/>
      </c>
      <c r="E172" s="1"/>
    </row>
    <row r="173" spans="1:5" ht="11.4" customHeight="1" x14ac:dyDescent="0.3">
      <c r="A173" s="24">
        <v>5430</v>
      </c>
      <c r="B173" s="19" t="s">
        <v>225</v>
      </c>
      <c r="C173" s="101">
        <v>0</v>
      </c>
      <c r="D173" s="20" t="str">
        <f t="shared" ref="D173:D175" si="31">IFERROR(C173/$C$173,"")</f>
        <v/>
      </c>
      <c r="E173" s="1"/>
    </row>
    <row r="174" spans="1:5" ht="11.4" customHeight="1" x14ac:dyDescent="0.3">
      <c r="A174" s="16">
        <v>5431</v>
      </c>
      <c r="B174" s="1" t="s">
        <v>226</v>
      </c>
      <c r="C174" s="102">
        <v>0</v>
      </c>
      <c r="D174" s="20" t="str">
        <f t="shared" si="31"/>
        <v/>
      </c>
      <c r="E174" s="1"/>
    </row>
    <row r="175" spans="1:5" ht="11.4" customHeight="1" x14ac:dyDescent="0.3">
      <c r="A175" s="16">
        <v>5432</v>
      </c>
      <c r="B175" s="1" t="s">
        <v>227</v>
      </c>
      <c r="C175" s="102">
        <v>0</v>
      </c>
      <c r="D175" s="20" t="str">
        <f t="shared" si="31"/>
        <v/>
      </c>
      <c r="E175" s="1"/>
    </row>
    <row r="176" spans="1:5" ht="11.4" customHeight="1" x14ac:dyDescent="0.3">
      <c r="A176" s="24">
        <v>5440</v>
      </c>
      <c r="B176" s="19" t="s">
        <v>228</v>
      </c>
      <c r="C176" s="101">
        <v>0</v>
      </c>
      <c r="D176" s="20" t="str">
        <f t="shared" ref="D176:D177" si="32">IFERROR(C176/$C$176,"")</f>
        <v/>
      </c>
      <c r="E176" s="1"/>
    </row>
    <row r="177" spans="1:5" ht="11.4" customHeight="1" x14ac:dyDescent="0.3">
      <c r="A177" s="16">
        <v>5441</v>
      </c>
      <c r="B177" s="1" t="s">
        <v>228</v>
      </c>
      <c r="C177" s="102">
        <v>0</v>
      </c>
      <c r="D177" s="20" t="str">
        <f t="shared" si="32"/>
        <v/>
      </c>
      <c r="E177" s="1"/>
    </row>
    <row r="178" spans="1:5" ht="11.4" customHeight="1" x14ac:dyDescent="0.3">
      <c r="A178" s="24">
        <v>5450</v>
      </c>
      <c r="B178" s="19" t="s">
        <v>229</v>
      </c>
      <c r="C178" s="101">
        <v>0</v>
      </c>
      <c r="D178" s="20" t="str">
        <f t="shared" ref="D178:D180" si="33">IFERROR(C178/$C$178,"")</f>
        <v/>
      </c>
      <c r="E178" s="1"/>
    </row>
    <row r="179" spans="1:5" ht="11.4" customHeight="1" x14ac:dyDescent="0.3">
      <c r="A179" s="16">
        <v>5451</v>
      </c>
      <c r="B179" s="1" t="s">
        <v>230</v>
      </c>
      <c r="C179" s="102">
        <v>0</v>
      </c>
      <c r="D179" s="20" t="str">
        <f t="shared" si="33"/>
        <v/>
      </c>
      <c r="E179" s="1"/>
    </row>
    <row r="180" spans="1:5" ht="11.4" customHeight="1" x14ac:dyDescent="0.3">
      <c r="A180" s="16">
        <v>5452</v>
      </c>
      <c r="B180" s="1" t="s">
        <v>231</v>
      </c>
      <c r="C180" s="102">
        <v>0</v>
      </c>
      <c r="D180" s="20" t="str">
        <f t="shared" si="33"/>
        <v/>
      </c>
      <c r="E180" s="1"/>
    </row>
    <row r="181" spans="1:5" ht="11.4" customHeight="1" x14ac:dyDescent="0.3">
      <c r="A181" s="24">
        <v>5500</v>
      </c>
      <c r="B181" s="19" t="s">
        <v>232</v>
      </c>
      <c r="C181" s="101">
        <v>-2.56</v>
      </c>
      <c r="D181" s="20"/>
      <c r="E181" s="1"/>
    </row>
    <row r="182" spans="1:5" ht="11.4" customHeight="1" x14ac:dyDescent="0.3">
      <c r="A182" s="24">
        <v>5510</v>
      </c>
      <c r="B182" s="19" t="s">
        <v>233</v>
      </c>
      <c r="C182" s="101">
        <v>0</v>
      </c>
      <c r="D182" s="20" t="str">
        <f t="shared" ref="D182:D190" si="34">IFERROR(C182/$C$182,"")</f>
        <v/>
      </c>
      <c r="E182" s="1"/>
    </row>
    <row r="183" spans="1:5" ht="11.4" customHeight="1" x14ac:dyDescent="0.3">
      <c r="A183" s="16">
        <v>5511</v>
      </c>
      <c r="B183" s="1" t="s">
        <v>234</v>
      </c>
      <c r="C183" s="102">
        <v>0</v>
      </c>
      <c r="D183" s="20" t="str">
        <f t="shared" si="34"/>
        <v/>
      </c>
      <c r="E183" s="1"/>
    </row>
    <row r="184" spans="1:5" ht="11.4" customHeight="1" x14ac:dyDescent="0.3">
      <c r="A184" s="16">
        <v>5512</v>
      </c>
      <c r="B184" s="1" t="s">
        <v>235</v>
      </c>
      <c r="C184" s="102">
        <v>0</v>
      </c>
      <c r="D184" s="20" t="str">
        <f t="shared" si="34"/>
        <v/>
      </c>
      <c r="E184" s="1"/>
    </row>
    <row r="185" spans="1:5" ht="11.4" customHeight="1" x14ac:dyDescent="0.3">
      <c r="A185" s="16">
        <v>5513</v>
      </c>
      <c r="B185" s="1" t="s">
        <v>236</v>
      </c>
      <c r="C185" s="102">
        <v>0</v>
      </c>
      <c r="D185" s="20" t="str">
        <f t="shared" si="34"/>
        <v/>
      </c>
      <c r="E185" s="1"/>
    </row>
    <row r="186" spans="1:5" ht="11.4" customHeight="1" x14ac:dyDescent="0.3">
      <c r="A186" s="16">
        <v>5514</v>
      </c>
      <c r="B186" s="1" t="s">
        <v>237</v>
      </c>
      <c r="C186" s="102">
        <v>0</v>
      </c>
      <c r="D186" s="20" t="str">
        <f t="shared" si="34"/>
        <v/>
      </c>
      <c r="E186" s="1"/>
    </row>
    <row r="187" spans="1:5" ht="11.4" customHeight="1" x14ac:dyDescent="0.3">
      <c r="A187" s="16">
        <v>5515</v>
      </c>
      <c r="B187" s="1" t="s">
        <v>238</v>
      </c>
      <c r="C187" s="102">
        <v>0</v>
      </c>
      <c r="D187" s="20" t="str">
        <f t="shared" si="34"/>
        <v/>
      </c>
      <c r="E187" s="1"/>
    </row>
    <row r="188" spans="1:5" ht="11.4" customHeight="1" x14ac:dyDescent="0.3">
      <c r="A188" s="16">
        <v>5516</v>
      </c>
      <c r="B188" s="1" t="s">
        <v>239</v>
      </c>
      <c r="C188" s="102">
        <v>0</v>
      </c>
      <c r="D188" s="20" t="str">
        <f t="shared" si="34"/>
        <v/>
      </c>
      <c r="E188" s="1"/>
    </row>
    <row r="189" spans="1:5" ht="11.4" customHeight="1" x14ac:dyDescent="0.3">
      <c r="A189" s="16">
        <v>5517</v>
      </c>
      <c r="B189" s="1" t="s">
        <v>240</v>
      </c>
      <c r="C189" s="102">
        <v>0</v>
      </c>
      <c r="D189" s="20" t="str">
        <f t="shared" si="34"/>
        <v/>
      </c>
      <c r="E189" s="1"/>
    </row>
    <row r="190" spans="1:5" ht="11.4" customHeight="1" x14ac:dyDescent="0.3">
      <c r="A190" s="16">
        <v>5518</v>
      </c>
      <c r="B190" s="1" t="s">
        <v>241</v>
      </c>
      <c r="C190" s="102">
        <v>0</v>
      </c>
      <c r="D190" s="20" t="str">
        <f t="shared" si="34"/>
        <v/>
      </c>
      <c r="E190" s="1"/>
    </row>
    <row r="191" spans="1:5" ht="11.4" customHeight="1" x14ac:dyDescent="0.3">
      <c r="A191" s="24">
        <v>5520</v>
      </c>
      <c r="B191" s="19" t="s">
        <v>242</v>
      </c>
      <c r="C191" s="101">
        <v>0</v>
      </c>
      <c r="D191" s="20" t="str">
        <f t="shared" ref="D191:D193" si="35">IFERROR(C191/$C$191,"")</f>
        <v/>
      </c>
      <c r="E191" s="1"/>
    </row>
    <row r="192" spans="1:5" ht="11.4" customHeight="1" x14ac:dyDescent="0.3">
      <c r="A192" s="16">
        <v>5521</v>
      </c>
      <c r="B192" s="1" t="s">
        <v>243</v>
      </c>
      <c r="C192" s="102">
        <v>0</v>
      </c>
      <c r="D192" s="20" t="str">
        <f t="shared" si="35"/>
        <v/>
      </c>
      <c r="E192" s="1"/>
    </row>
    <row r="193" spans="1:5" ht="11.4" customHeight="1" x14ac:dyDescent="0.3">
      <c r="A193" s="16">
        <v>5522</v>
      </c>
      <c r="B193" s="1" t="s">
        <v>244</v>
      </c>
      <c r="C193" s="102">
        <v>0</v>
      </c>
      <c r="D193" s="20" t="str">
        <f t="shared" si="35"/>
        <v/>
      </c>
      <c r="E193" s="1"/>
    </row>
    <row r="194" spans="1:5" ht="11.4" customHeight="1" x14ac:dyDescent="0.3">
      <c r="A194" s="24">
        <v>5530</v>
      </c>
      <c r="B194" s="19" t="s">
        <v>245</v>
      </c>
      <c r="C194" s="101">
        <v>0</v>
      </c>
      <c r="D194" s="20" t="str">
        <f t="shared" ref="D194:D199" si="36">IFERROR(C194/$C$194,"")</f>
        <v/>
      </c>
      <c r="E194" s="1"/>
    </row>
    <row r="195" spans="1:5" ht="11.4" customHeight="1" x14ac:dyDescent="0.3">
      <c r="A195" s="16">
        <v>5531</v>
      </c>
      <c r="B195" s="1" t="s">
        <v>246</v>
      </c>
      <c r="C195" s="102">
        <v>0</v>
      </c>
      <c r="D195" s="20" t="str">
        <f t="shared" si="36"/>
        <v/>
      </c>
      <c r="E195" s="1"/>
    </row>
    <row r="196" spans="1:5" ht="11.4" customHeight="1" x14ac:dyDescent="0.3">
      <c r="A196" s="16">
        <v>5532</v>
      </c>
      <c r="B196" s="1" t="s">
        <v>247</v>
      </c>
      <c r="C196" s="102">
        <v>0</v>
      </c>
      <c r="D196" s="20" t="str">
        <f t="shared" si="36"/>
        <v/>
      </c>
      <c r="E196" s="1"/>
    </row>
    <row r="197" spans="1:5" ht="11.4" customHeight="1" x14ac:dyDescent="0.3">
      <c r="A197" s="16">
        <v>5533</v>
      </c>
      <c r="B197" s="1" t="s">
        <v>248</v>
      </c>
      <c r="C197" s="102">
        <v>0</v>
      </c>
      <c r="D197" s="20" t="str">
        <f t="shared" si="36"/>
        <v/>
      </c>
      <c r="E197" s="1"/>
    </row>
    <row r="198" spans="1:5" ht="11.4" customHeight="1" x14ac:dyDescent="0.3">
      <c r="A198" s="16">
        <v>5534</v>
      </c>
      <c r="B198" s="1" t="s">
        <v>249</v>
      </c>
      <c r="C198" s="102">
        <v>0</v>
      </c>
      <c r="D198" s="20" t="str">
        <f t="shared" si="36"/>
        <v/>
      </c>
      <c r="E198" s="1"/>
    </row>
    <row r="199" spans="1:5" ht="11.4" customHeight="1" x14ac:dyDescent="0.3">
      <c r="A199" s="16">
        <v>5535</v>
      </c>
      <c r="B199" s="1" t="s">
        <v>250</v>
      </c>
      <c r="C199" s="102">
        <v>0</v>
      </c>
      <c r="D199" s="20" t="str">
        <f t="shared" si="36"/>
        <v/>
      </c>
      <c r="E199" s="1"/>
    </row>
    <row r="200" spans="1:5" ht="11.4" customHeight="1" x14ac:dyDescent="0.3">
      <c r="A200" s="24">
        <v>5590</v>
      </c>
      <c r="B200" s="19" t="s">
        <v>251</v>
      </c>
      <c r="C200" s="101">
        <v>-2.56</v>
      </c>
      <c r="D200" s="20">
        <f t="shared" ref="D200:D209" si="37">IFERROR(C200/$C$200,"")</f>
        <v>1</v>
      </c>
      <c r="E200" s="1"/>
    </row>
    <row r="201" spans="1:5" ht="11.4" customHeight="1" x14ac:dyDescent="0.3">
      <c r="A201" s="16">
        <v>5591</v>
      </c>
      <c r="B201" s="1" t="s">
        <v>252</v>
      </c>
      <c r="C201" s="102">
        <v>0</v>
      </c>
      <c r="D201" s="20">
        <f t="shared" si="37"/>
        <v>0</v>
      </c>
      <c r="E201" s="1"/>
    </row>
    <row r="202" spans="1:5" ht="11.4" customHeight="1" x14ac:dyDescent="0.3">
      <c r="A202" s="16">
        <v>5592</v>
      </c>
      <c r="B202" s="1" t="s">
        <v>253</v>
      </c>
      <c r="C202" s="102">
        <v>0</v>
      </c>
      <c r="D202" s="20">
        <f t="shared" si="37"/>
        <v>0</v>
      </c>
      <c r="E202" s="1"/>
    </row>
    <row r="203" spans="1:5" ht="11.4" customHeight="1" x14ac:dyDescent="0.3">
      <c r="A203" s="16">
        <v>5593</v>
      </c>
      <c r="B203" s="1" t="s">
        <v>254</v>
      </c>
      <c r="C203" s="102">
        <v>0</v>
      </c>
      <c r="D203" s="20">
        <f t="shared" si="37"/>
        <v>0</v>
      </c>
      <c r="E203" s="1"/>
    </row>
    <row r="204" spans="1:5" ht="11.4" customHeight="1" x14ac:dyDescent="0.3">
      <c r="A204" s="16">
        <v>5594</v>
      </c>
      <c r="B204" s="1" t="s">
        <v>255</v>
      </c>
      <c r="C204" s="102">
        <v>0</v>
      </c>
      <c r="D204" s="20">
        <f t="shared" si="37"/>
        <v>0</v>
      </c>
      <c r="E204" s="1"/>
    </row>
    <row r="205" spans="1:5" ht="11.4" customHeight="1" x14ac:dyDescent="0.3">
      <c r="A205" s="16">
        <v>5595</v>
      </c>
      <c r="B205" s="1" t="s">
        <v>256</v>
      </c>
      <c r="C205" s="102">
        <v>0</v>
      </c>
      <c r="D205" s="20">
        <f t="shared" si="37"/>
        <v>0</v>
      </c>
      <c r="E205" s="1"/>
    </row>
    <row r="206" spans="1:5" ht="11.4" customHeight="1" x14ac:dyDescent="0.3">
      <c r="A206" s="16">
        <v>5596</v>
      </c>
      <c r="B206" s="1" t="s">
        <v>148</v>
      </c>
      <c r="C206" s="102">
        <v>0</v>
      </c>
      <c r="D206" s="20">
        <f t="shared" si="37"/>
        <v>0</v>
      </c>
      <c r="E206" s="1"/>
    </row>
    <row r="207" spans="1:5" ht="11.4" customHeight="1" x14ac:dyDescent="0.3">
      <c r="A207" s="16">
        <v>5597</v>
      </c>
      <c r="B207" s="1" t="s">
        <v>257</v>
      </c>
      <c r="C207" s="102">
        <v>0</v>
      </c>
      <c r="D207" s="20">
        <f t="shared" si="37"/>
        <v>0</v>
      </c>
      <c r="E207" s="1"/>
    </row>
    <row r="208" spans="1:5" ht="11.4" customHeight="1" x14ac:dyDescent="0.3">
      <c r="A208" s="16">
        <v>5598</v>
      </c>
      <c r="B208" s="1" t="s">
        <v>258</v>
      </c>
      <c r="C208" s="102">
        <v>0</v>
      </c>
      <c r="D208" s="20">
        <f t="shared" si="37"/>
        <v>0</v>
      </c>
      <c r="E208" s="1"/>
    </row>
    <row r="209" spans="1:5" ht="11.4" customHeight="1" x14ac:dyDescent="0.3">
      <c r="A209" s="16">
        <v>5599</v>
      </c>
      <c r="B209" s="1" t="s">
        <v>259</v>
      </c>
      <c r="C209" s="102">
        <v>-2.56</v>
      </c>
      <c r="D209" s="20">
        <f t="shared" si="37"/>
        <v>1</v>
      </c>
      <c r="E209" s="1"/>
    </row>
    <row r="210" spans="1:5" ht="11.4" customHeight="1" x14ac:dyDescent="0.3">
      <c r="A210" s="24">
        <v>5600</v>
      </c>
      <c r="B210" s="19" t="s">
        <v>260</v>
      </c>
      <c r="C210" s="101">
        <v>0</v>
      </c>
      <c r="D210" s="20"/>
      <c r="E210" s="1"/>
    </row>
    <row r="211" spans="1:5" ht="11.4" customHeight="1" x14ac:dyDescent="0.3">
      <c r="A211" s="24">
        <v>5610</v>
      </c>
      <c r="B211" s="19" t="s">
        <v>261</v>
      </c>
      <c r="C211" s="101">
        <v>0</v>
      </c>
      <c r="D211" s="20" t="str">
        <f t="shared" ref="D211:D212" si="38">IFERROR(C211/$C$211,"")</f>
        <v/>
      </c>
      <c r="E211" s="1"/>
    </row>
    <row r="212" spans="1:5" ht="11.4" customHeight="1" x14ac:dyDescent="0.3">
      <c r="A212" s="16">
        <v>5611</v>
      </c>
      <c r="B212" s="1" t="s">
        <v>262</v>
      </c>
      <c r="C212" s="102">
        <v>0</v>
      </c>
      <c r="D212" s="20" t="str">
        <f t="shared" si="38"/>
        <v/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  <row r="218" spans="1:5" ht="15" customHeight="1" x14ac:dyDescent="0.3">
      <c r="B218" s="129"/>
      <c r="C218" s="129"/>
      <c r="D218" s="129"/>
    </row>
    <row r="219" spans="1:5" ht="15" customHeight="1" x14ac:dyDescent="0.3">
      <c r="B219" s="129"/>
      <c r="C219" s="129"/>
      <c r="D219" s="129"/>
    </row>
    <row r="220" spans="1:5" ht="15" customHeight="1" x14ac:dyDescent="0.3">
      <c r="B220" s="130" t="s">
        <v>590</v>
      </c>
      <c r="C220" s="132" t="s">
        <v>591</v>
      </c>
      <c r="D220" s="132"/>
    </row>
    <row r="221" spans="1:5" ht="15" customHeight="1" x14ac:dyDescent="0.3">
      <c r="B221" s="130" t="s">
        <v>592</v>
      </c>
      <c r="C221" s="133" t="s">
        <v>593</v>
      </c>
      <c r="D221" s="133"/>
    </row>
  </sheetData>
  <autoFilter ref="A93:C212" xr:uid="{00000000-0009-0000-0000-000002000000}"/>
  <mergeCells count="6">
    <mergeCell ref="C221:D221"/>
    <mergeCell ref="A1:C1"/>
    <mergeCell ref="A2:C2"/>
    <mergeCell ref="A3:C3"/>
    <mergeCell ref="A4:C4"/>
    <mergeCell ref="C220:D220"/>
  </mergeCells>
  <printOptions horizontalCentered="1"/>
  <pageMargins left="0.70866141732283472" right="0.70866141732283472" top="0.74803149606299213" bottom="0.74803149606299213" header="0" footer="0"/>
  <pageSetup scale="66" fitToHeight="0" orientation="portrait" r:id="rId1"/>
  <rowBreaks count="2" manualBreakCount="2">
    <brk id="91" max="16383" man="1"/>
    <brk id="16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5"/>
  <sheetViews>
    <sheetView view="pageBreakPreview" topLeftCell="A115" zoomScale="60" zoomScaleNormal="100" workbookViewId="0">
      <selection activeCell="E28" sqref="E28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7" width="15.77734375" customWidth="1"/>
    <col min="8" max="8" width="16.88671875" customWidth="1"/>
    <col min="9" max="10" width="7" customWidth="1"/>
    <col min="11" max="26" width="9.109375" customWidth="1"/>
  </cols>
  <sheetData>
    <row r="1" spans="1:8" ht="11.25" customHeight="1" x14ac:dyDescent="0.3">
      <c r="A1" s="139" t="str">
        <f>'Notas a los Edos Financieros'!A1</f>
        <v>CENTRO DE EVALUACIÓN Y CONTROL DE CONFIANZA DEL ESTADO DE GUANAJUATO</v>
      </c>
      <c r="B1" s="143"/>
      <c r="C1" s="143"/>
      <c r="D1" s="143"/>
      <c r="E1" s="143"/>
      <c r="F1" s="143"/>
      <c r="G1" s="72" t="s">
        <v>0</v>
      </c>
      <c r="H1" s="73">
        <f>'Notas a los Edos Financieros'!D1</f>
        <v>2025</v>
      </c>
    </row>
    <row r="2" spans="1:8" ht="11.25" customHeight="1" x14ac:dyDescent="0.3">
      <c r="A2" s="139" t="s">
        <v>263</v>
      </c>
      <c r="B2" s="143"/>
      <c r="C2" s="143"/>
      <c r="D2" s="143"/>
      <c r="E2" s="143"/>
      <c r="F2" s="143"/>
      <c r="G2" s="72" t="s">
        <v>2</v>
      </c>
      <c r="H2" s="73" t="str">
        <f>'Notas a los Edos Financieros'!D2</f>
        <v>Trimestral</v>
      </c>
    </row>
    <row r="3" spans="1:8" ht="11.25" customHeight="1" x14ac:dyDescent="0.3">
      <c r="A3" s="139" t="str">
        <f>'Notas a los Edos Financieros'!A3</f>
        <v>Del 1 de Enero al 30 de Junio de 2025</v>
      </c>
      <c r="B3" s="143"/>
      <c r="C3" s="143"/>
      <c r="D3" s="143"/>
      <c r="E3" s="143"/>
      <c r="F3" s="143"/>
      <c r="G3" s="72" t="s">
        <v>3</v>
      </c>
      <c r="H3" s="73">
        <f>'Notas a los Edos Financieros'!D3</f>
        <v>2</v>
      </c>
    </row>
    <row r="4" spans="1:8" ht="11.25" customHeight="1" x14ac:dyDescent="0.3">
      <c r="A4" s="142" t="s">
        <v>4</v>
      </c>
      <c r="B4" s="143"/>
      <c r="C4" s="143"/>
      <c r="D4" s="143"/>
      <c r="E4" s="143"/>
      <c r="F4" s="143"/>
      <c r="G4" s="72"/>
      <c r="H4" s="73"/>
    </row>
    <row r="5" spans="1:8" ht="9.75" customHeight="1" x14ac:dyDescent="0.3">
      <c r="A5" s="74" t="s">
        <v>67</v>
      </c>
      <c r="B5" s="75"/>
      <c r="C5" s="75"/>
      <c r="D5" s="75"/>
      <c r="E5" s="75"/>
      <c r="F5" s="75"/>
      <c r="G5" s="75"/>
      <c r="H5" s="75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5" t="s">
        <v>264</v>
      </c>
      <c r="B7" s="75"/>
      <c r="C7" s="75"/>
      <c r="D7" s="75"/>
      <c r="E7" s="75"/>
      <c r="F7" s="75"/>
      <c r="G7" s="75"/>
      <c r="H7" s="75"/>
    </row>
    <row r="8" spans="1:8" ht="9.75" customHeight="1" x14ac:dyDescent="0.3">
      <c r="A8" s="76" t="s">
        <v>69</v>
      </c>
      <c r="B8" s="76" t="s">
        <v>70</v>
      </c>
      <c r="C8" s="76" t="s">
        <v>71</v>
      </c>
      <c r="D8" s="76" t="s">
        <v>265</v>
      </c>
      <c r="E8" s="76"/>
      <c r="F8" s="76"/>
      <c r="G8" s="76"/>
      <c r="H8" s="76"/>
    </row>
    <row r="9" spans="1:8" ht="9.75" customHeight="1" x14ac:dyDescent="0.3">
      <c r="A9" s="14">
        <v>1114</v>
      </c>
      <c r="B9" s="13" t="s">
        <v>266</v>
      </c>
      <c r="C9" s="108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08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08">
        <v>45907421.109999999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5" t="s">
        <v>269</v>
      </c>
      <c r="B13" s="75"/>
      <c r="C13" s="75"/>
      <c r="D13" s="75"/>
      <c r="E13" s="75"/>
      <c r="F13" s="75"/>
      <c r="G13" s="75"/>
      <c r="H13" s="75"/>
    </row>
    <row r="14" spans="1:8" ht="9.75" customHeight="1" x14ac:dyDescent="0.3">
      <c r="A14" s="76" t="s">
        <v>69</v>
      </c>
      <c r="B14" s="76" t="s">
        <v>70</v>
      </c>
      <c r="C14" s="76" t="s">
        <v>71</v>
      </c>
      <c r="D14" s="76">
        <f>H1-1</f>
        <v>2024</v>
      </c>
      <c r="E14" s="76">
        <f t="shared" ref="E14:G14" si="0">D14-1</f>
        <v>2023</v>
      </c>
      <c r="F14" s="76">
        <f t="shared" si="0"/>
        <v>2022</v>
      </c>
      <c r="G14" s="76">
        <f t="shared" si="0"/>
        <v>2021</v>
      </c>
      <c r="H14" s="76" t="s">
        <v>270</v>
      </c>
    </row>
    <row r="15" spans="1:8" ht="9.75" customHeight="1" x14ac:dyDescent="0.3">
      <c r="A15" s="14">
        <v>1122</v>
      </c>
      <c r="B15" s="13" t="s">
        <v>271</v>
      </c>
      <c r="C15" s="108">
        <v>0</v>
      </c>
      <c r="D15" s="108">
        <v>-50</v>
      </c>
      <c r="E15" s="108">
        <v>-540</v>
      </c>
      <c r="F15" s="108">
        <v>-90</v>
      </c>
      <c r="G15" s="108">
        <v>0</v>
      </c>
      <c r="H15" s="108" t="s">
        <v>589</v>
      </c>
    </row>
    <row r="16" spans="1:8" ht="9.75" customHeight="1" x14ac:dyDescent="0.3">
      <c r="A16" s="14">
        <v>1124</v>
      </c>
      <c r="B16" s="13" t="s">
        <v>272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6"/>
    </row>
    <row r="18" spans="1:8" ht="9.75" customHeight="1" x14ac:dyDescent="0.3">
      <c r="A18" s="75" t="s">
        <v>273</v>
      </c>
      <c r="B18" s="75"/>
      <c r="C18" s="75"/>
      <c r="D18" s="75"/>
      <c r="E18" s="75"/>
      <c r="F18" s="75"/>
      <c r="G18" s="75"/>
      <c r="H18" s="75"/>
    </row>
    <row r="19" spans="1:8" ht="9.75" customHeight="1" x14ac:dyDescent="0.3">
      <c r="A19" s="76" t="s">
        <v>69</v>
      </c>
      <c r="B19" s="76" t="s">
        <v>70</v>
      </c>
      <c r="C19" s="76" t="s">
        <v>71</v>
      </c>
      <c r="D19" s="76" t="s">
        <v>274</v>
      </c>
      <c r="E19" s="76" t="s">
        <v>275</v>
      </c>
      <c r="F19" s="76" t="s">
        <v>276</v>
      </c>
      <c r="G19" s="76" t="s">
        <v>277</v>
      </c>
      <c r="H19" s="76" t="s">
        <v>278</v>
      </c>
    </row>
    <row r="20" spans="1:8" ht="9.75" customHeight="1" x14ac:dyDescent="0.3">
      <c r="A20" s="14">
        <v>1123</v>
      </c>
      <c r="B20" s="13" t="s">
        <v>279</v>
      </c>
      <c r="C20" s="108">
        <v>108457.02</v>
      </c>
      <c r="D20" s="108">
        <v>108457.02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08">
        <v>0</v>
      </c>
      <c r="D21" s="108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08">
        <v>0</v>
      </c>
      <c r="D22" s="108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08">
        <v>0</v>
      </c>
      <c r="D23" s="108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08">
        <v>33847.379999999997</v>
      </c>
      <c r="D24" s="108">
        <v>33847.379999999997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08">
        <v>0</v>
      </c>
      <c r="D25" s="108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08">
        <v>0</v>
      </c>
      <c r="D26" s="108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08">
        <v>0</v>
      </c>
      <c r="D27" s="108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08">
        <v>0</v>
      </c>
      <c r="D28" s="108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5" t="s">
        <v>288</v>
      </c>
      <c r="B30" s="75"/>
      <c r="C30" s="75"/>
      <c r="D30" s="75"/>
      <c r="E30" s="75"/>
      <c r="F30" s="75"/>
      <c r="G30" s="75"/>
      <c r="H30" s="75"/>
    </row>
    <row r="31" spans="1:8" ht="25.8" customHeight="1" x14ac:dyDescent="0.3">
      <c r="A31" s="76" t="s">
        <v>69</v>
      </c>
      <c r="B31" s="76" t="s">
        <v>70</v>
      </c>
      <c r="C31" s="156" t="s">
        <v>71</v>
      </c>
      <c r="D31" s="156" t="s">
        <v>289</v>
      </c>
      <c r="E31" s="156" t="s">
        <v>290</v>
      </c>
      <c r="F31" s="156" t="s">
        <v>291</v>
      </c>
      <c r="G31" s="156"/>
      <c r="H31" s="76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09" t="s">
        <v>589</v>
      </c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5" t="s">
        <v>298</v>
      </c>
      <c r="B39" s="75"/>
      <c r="C39" s="75"/>
      <c r="D39" s="75"/>
      <c r="E39" s="75"/>
      <c r="F39" s="75"/>
    </row>
    <row r="40" spans="1:6" ht="26.4" customHeight="1" x14ac:dyDescent="0.3">
      <c r="A40" s="76" t="s">
        <v>69</v>
      </c>
      <c r="B40" s="76" t="s">
        <v>70</v>
      </c>
      <c r="C40" s="156" t="s">
        <v>71</v>
      </c>
      <c r="D40" s="156" t="s">
        <v>290</v>
      </c>
      <c r="E40" s="156" t="s">
        <v>299</v>
      </c>
      <c r="F40" s="156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10" t="s">
        <v>589</v>
      </c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5" t="s">
        <v>302</v>
      </c>
      <c r="B44" s="75"/>
      <c r="C44" s="75"/>
      <c r="D44" s="75"/>
      <c r="E44" s="75"/>
      <c r="F44" s="75"/>
    </row>
    <row r="45" spans="1:6" ht="9.75" customHeight="1" x14ac:dyDescent="0.3">
      <c r="A45" s="76" t="s">
        <v>69</v>
      </c>
      <c r="B45" s="76" t="s">
        <v>70</v>
      </c>
      <c r="C45" s="76" t="s">
        <v>71</v>
      </c>
      <c r="D45" s="76" t="s">
        <v>265</v>
      </c>
      <c r="E45" s="76" t="s">
        <v>278</v>
      </c>
      <c r="F45" s="76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11" t="s">
        <v>589</v>
      </c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5" t="s">
        <v>304</v>
      </c>
      <c r="B48" s="75"/>
      <c r="C48" s="75"/>
      <c r="D48" s="75"/>
      <c r="E48" s="75"/>
      <c r="F48" s="75"/>
    </row>
    <row r="49" spans="1:10" ht="9.75" customHeight="1" x14ac:dyDescent="0.3">
      <c r="A49" s="76" t="s">
        <v>69</v>
      </c>
      <c r="B49" s="76" t="s">
        <v>70</v>
      </c>
      <c r="C49" s="76" t="s">
        <v>71</v>
      </c>
      <c r="D49" s="76"/>
      <c r="E49" s="76"/>
      <c r="F49" s="76"/>
      <c r="G49" s="76"/>
      <c r="H49" s="76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12" t="s">
        <v>589</v>
      </c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5" t="s">
        <v>308</v>
      </c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29.4" customHeight="1" x14ac:dyDescent="0.3">
      <c r="A55" s="76" t="s">
        <v>69</v>
      </c>
      <c r="B55" s="76" t="s">
        <v>70</v>
      </c>
      <c r="C55" s="156" t="s">
        <v>71</v>
      </c>
      <c r="D55" s="156" t="s">
        <v>309</v>
      </c>
      <c r="E55" s="156" t="s">
        <v>310</v>
      </c>
      <c r="F55" s="156" t="s">
        <v>311</v>
      </c>
      <c r="G55" s="156" t="s">
        <v>312</v>
      </c>
      <c r="H55" s="156" t="s">
        <v>313</v>
      </c>
      <c r="I55" s="157" t="s">
        <v>314</v>
      </c>
      <c r="J55" s="157" t="s">
        <v>315</v>
      </c>
    </row>
    <row r="56" spans="1:10" ht="9.75" customHeight="1" x14ac:dyDescent="0.3">
      <c r="A56" s="14">
        <v>1230</v>
      </c>
      <c r="B56" s="13" t="s">
        <v>316</v>
      </c>
      <c r="C56" s="108">
        <v>113544080.90000001</v>
      </c>
      <c r="D56" s="108">
        <v>0</v>
      </c>
      <c r="E56" s="108">
        <v>51698836.649999999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08">
        <v>0</v>
      </c>
      <c r="D57" s="77"/>
      <c r="E57" s="77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08">
        <v>0</v>
      </c>
      <c r="D58" s="108">
        <v>0</v>
      </c>
      <c r="E58" s="108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08">
        <v>113544080.90000001</v>
      </c>
      <c r="D59" s="108">
        <v>0</v>
      </c>
      <c r="E59" s="108">
        <v>51698836.649999999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08">
        <v>0</v>
      </c>
      <c r="D60" s="108">
        <v>0</v>
      </c>
      <c r="E60" s="108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08">
        <v>0</v>
      </c>
      <c r="D61" s="108">
        <v>0</v>
      </c>
      <c r="E61" s="108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08">
        <v>0</v>
      </c>
      <c r="D62" s="108">
        <v>0</v>
      </c>
      <c r="E62" s="108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08">
        <v>0</v>
      </c>
      <c r="D63" s="108">
        <v>0</v>
      </c>
      <c r="E63" s="108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08">
        <v>87111123.770000011</v>
      </c>
      <c r="D64" s="108">
        <v>0</v>
      </c>
      <c r="E64" s="108">
        <v>58706140.429999992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08">
        <v>44847553.32</v>
      </c>
      <c r="D65" s="108">
        <v>0</v>
      </c>
      <c r="E65" s="108">
        <v>31139339.379999999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08">
        <v>239374.71</v>
      </c>
      <c r="D66" s="108">
        <v>0</v>
      </c>
      <c r="E66" s="108">
        <v>198235.53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08">
        <v>6297089.4699999997</v>
      </c>
      <c r="D67" s="108">
        <v>0</v>
      </c>
      <c r="E67" s="108">
        <v>5781658.2800000003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08">
        <v>6327487.6299999999</v>
      </c>
      <c r="D68" s="108">
        <v>0</v>
      </c>
      <c r="E68" s="108">
        <v>5799142.6200000001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08">
        <v>13179935.109999999</v>
      </c>
      <c r="D69" s="108">
        <v>0</v>
      </c>
      <c r="E69" s="108">
        <v>5816559.46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08">
        <v>16219683.529999999</v>
      </c>
      <c r="D70" s="108">
        <v>0</v>
      </c>
      <c r="E70" s="108">
        <v>9971205.1600000001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08">
        <v>0</v>
      </c>
      <c r="D71" s="108">
        <v>0</v>
      </c>
      <c r="E71" s="108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08">
        <v>0</v>
      </c>
      <c r="D72" s="108">
        <v>0</v>
      </c>
      <c r="E72" s="108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5" t="s">
        <v>333</v>
      </c>
      <c r="B74" s="75"/>
      <c r="C74" s="75"/>
      <c r="D74" s="75"/>
      <c r="E74" s="75"/>
      <c r="F74" s="75"/>
      <c r="G74" s="75"/>
      <c r="H74" s="13"/>
      <c r="I74" s="13"/>
      <c r="J74" s="13"/>
    </row>
    <row r="75" spans="1:10" ht="30.6" customHeight="1" x14ac:dyDescent="0.3">
      <c r="A75" s="76" t="s">
        <v>69</v>
      </c>
      <c r="B75" s="76" t="s">
        <v>70</v>
      </c>
      <c r="C75" s="156" t="s">
        <v>71</v>
      </c>
      <c r="D75" s="156" t="s">
        <v>334</v>
      </c>
      <c r="E75" s="156" t="s">
        <v>335</v>
      </c>
      <c r="F75" s="156" t="s">
        <v>336</v>
      </c>
      <c r="G75" s="156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08">
        <v>1078568</v>
      </c>
      <c r="D76" s="108">
        <v>0</v>
      </c>
      <c r="E76" s="108">
        <v>235317.6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08">
        <v>742400</v>
      </c>
      <c r="D77" s="108">
        <v>0</v>
      </c>
      <c r="E77" s="108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08">
        <v>0</v>
      </c>
      <c r="D78" s="108">
        <v>0</v>
      </c>
      <c r="E78" s="108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08">
        <v>0</v>
      </c>
      <c r="D79" s="108">
        <v>0</v>
      </c>
      <c r="E79" s="108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08">
        <v>336168</v>
      </c>
      <c r="D80" s="108">
        <v>0</v>
      </c>
      <c r="E80" s="108">
        <v>235317.6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08">
        <v>0</v>
      </c>
      <c r="D81" s="108">
        <v>0</v>
      </c>
      <c r="E81" s="108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0</v>
      </c>
      <c r="D82" s="77"/>
      <c r="E82" s="77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0</v>
      </c>
      <c r="D83" s="77"/>
      <c r="E83" s="77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7"/>
      <c r="E84" s="77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7"/>
      <c r="E85" s="77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7"/>
      <c r="E86" s="77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7"/>
      <c r="E87" s="77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7"/>
      <c r="E88" s="77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5" t="s">
        <v>351</v>
      </c>
      <c r="B90" s="75"/>
      <c r="C90" s="75"/>
      <c r="D90" s="75"/>
      <c r="E90" s="75"/>
      <c r="F90" s="75"/>
      <c r="G90" s="75"/>
    </row>
    <row r="91" spans="1:7" ht="9.75" customHeight="1" x14ac:dyDescent="0.3">
      <c r="A91" s="76" t="s">
        <v>69</v>
      </c>
      <c r="B91" s="76" t="s">
        <v>70</v>
      </c>
      <c r="C91" s="76" t="s">
        <v>71</v>
      </c>
      <c r="D91" s="76" t="s">
        <v>313</v>
      </c>
      <c r="E91" s="76"/>
      <c r="F91" s="76"/>
      <c r="G91" s="76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14" t="s">
        <v>589</v>
      </c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5" t="s">
        <v>355</v>
      </c>
      <c r="B96" s="75"/>
      <c r="C96" s="75"/>
      <c r="D96" s="75"/>
      <c r="E96" s="75"/>
      <c r="F96" s="75"/>
      <c r="G96" s="75"/>
    </row>
    <row r="97" spans="1:8" ht="9.75" customHeight="1" x14ac:dyDescent="0.3">
      <c r="A97" s="76" t="s">
        <v>69</v>
      </c>
      <c r="B97" s="76" t="s">
        <v>70</v>
      </c>
      <c r="C97" s="76" t="s">
        <v>71</v>
      </c>
      <c r="D97" s="76" t="s">
        <v>278</v>
      </c>
      <c r="E97" s="76"/>
      <c r="F97" s="76"/>
      <c r="G97" s="76"/>
      <c r="H97" s="76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15" t="s">
        <v>589</v>
      </c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5" t="s">
        <v>365</v>
      </c>
      <c r="B108" s="75"/>
      <c r="C108" s="75"/>
      <c r="D108" s="75"/>
      <c r="E108" s="75"/>
      <c r="F108" s="75"/>
      <c r="G108" s="75"/>
      <c r="H108" s="75"/>
    </row>
    <row r="109" spans="1:8" ht="9.75" customHeight="1" x14ac:dyDescent="0.3">
      <c r="A109" s="76" t="s">
        <v>69</v>
      </c>
      <c r="B109" s="76" t="s">
        <v>70</v>
      </c>
      <c r="C109" s="76" t="s">
        <v>71</v>
      </c>
      <c r="D109" s="76" t="s">
        <v>274</v>
      </c>
      <c r="E109" s="76" t="s">
        <v>275</v>
      </c>
      <c r="F109" s="76" t="s">
        <v>276</v>
      </c>
      <c r="G109" s="76" t="s">
        <v>366</v>
      </c>
      <c r="H109" s="76" t="s">
        <v>367</v>
      </c>
    </row>
    <row r="110" spans="1:8" ht="9.75" customHeight="1" x14ac:dyDescent="0.3">
      <c r="A110" s="14">
        <v>2110</v>
      </c>
      <c r="B110" s="13" t="s">
        <v>368</v>
      </c>
      <c r="C110" s="108">
        <v>1330131.6100000001</v>
      </c>
      <c r="D110" s="108">
        <v>1330131.6100000001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08">
        <v>30594.62</v>
      </c>
      <c r="D111" s="108">
        <v>30594.62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08">
        <v>0</v>
      </c>
      <c r="D112" s="108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08">
        <v>0</v>
      </c>
      <c r="D113" s="108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08">
        <v>0</v>
      </c>
      <c r="D114" s="108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08">
        <v>0</v>
      </c>
      <c r="D115" s="108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08">
        <v>0</v>
      </c>
      <c r="D116" s="108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08">
        <v>1284109.76</v>
      </c>
      <c r="D117" s="108">
        <v>1284109.76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08">
        <v>0</v>
      </c>
      <c r="D118" s="108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08">
        <v>15427.23</v>
      </c>
      <c r="D119" s="108">
        <v>15427.23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08">
        <v>0</v>
      </c>
      <c r="D120" s="108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08">
        <v>0</v>
      </c>
      <c r="D121" s="108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08">
        <v>0</v>
      </c>
      <c r="D122" s="108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08">
        <v>0</v>
      </c>
      <c r="D123" s="108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5" t="s">
        <v>382</v>
      </c>
      <c r="B125" s="75"/>
      <c r="C125" s="75"/>
      <c r="D125" s="75"/>
      <c r="E125" s="75"/>
      <c r="F125" s="75"/>
      <c r="G125" s="75"/>
      <c r="H125" s="75"/>
    </row>
    <row r="126" spans="1:8" ht="9.75" customHeight="1" x14ac:dyDescent="0.3">
      <c r="A126" s="76" t="s">
        <v>69</v>
      </c>
      <c r="B126" s="76" t="s">
        <v>70</v>
      </c>
      <c r="C126" s="76" t="s">
        <v>71</v>
      </c>
      <c r="D126" s="76" t="s">
        <v>383</v>
      </c>
      <c r="E126" s="76" t="s">
        <v>278</v>
      </c>
      <c r="F126" s="76"/>
      <c r="G126" s="76"/>
      <c r="H126" s="76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16" t="s">
        <v>589</v>
      </c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5" t="s">
        <v>398</v>
      </c>
      <c r="B142" s="75"/>
      <c r="C142" s="75"/>
      <c r="D142" s="75"/>
      <c r="E142" s="75"/>
    </row>
    <row r="143" spans="1:5" ht="9.75" customHeight="1" x14ac:dyDescent="0.3">
      <c r="A143" s="78" t="s">
        <v>69</v>
      </c>
      <c r="B143" s="78" t="s">
        <v>70</v>
      </c>
      <c r="C143" s="78" t="s">
        <v>71</v>
      </c>
      <c r="D143" s="76" t="s">
        <v>383</v>
      </c>
      <c r="E143" s="76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17" t="s">
        <v>589</v>
      </c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5" t="s">
        <v>407</v>
      </c>
      <c r="B153" s="75"/>
      <c r="C153" s="75"/>
      <c r="D153" s="75"/>
      <c r="E153" s="75"/>
    </row>
    <row r="154" spans="1:5" ht="9.75" customHeight="1" x14ac:dyDescent="0.3">
      <c r="A154" s="78" t="s">
        <v>69</v>
      </c>
      <c r="B154" s="78" t="s">
        <v>70</v>
      </c>
      <c r="C154" s="78" t="s">
        <v>71</v>
      </c>
      <c r="D154" s="76" t="s">
        <v>383</v>
      </c>
      <c r="E154" s="76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18" t="s">
        <v>589</v>
      </c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5" t="s">
        <v>417</v>
      </c>
      <c r="B165" s="75"/>
      <c r="C165" s="75"/>
      <c r="D165" s="75"/>
      <c r="E165" s="75"/>
    </row>
    <row r="166" spans="1:5" ht="9.75" customHeight="1" x14ac:dyDescent="0.3">
      <c r="A166" s="78" t="s">
        <v>69</v>
      </c>
      <c r="B166" s="78" t="s">
        <v>70</v>
      </c>
      <c r="C166" s="78" t="s">
        <v>71</v>
      </c>
      <c r="D166" s="76" t="s">
        <v>383</v>
      </c>
      <c r="E166" s="76" t="s">
        <v>278</v>
      </c>
    </row>
    <row r="167" spans="1:5" ht="9.75" customHeight="1" x14ac:dyDescent="0.3">
      <c r="A167" s="14">
        <v>2190</v>
      </c>
      <c r="B167" s="13" t="s">
        <v>418</v>
      </c>
      <c r="C167" s="105">
        <v>136050.53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05">
        <v>136050.53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 t="s">
        <v>65</v>
      </c>
      <c r="C171" s="13"/>
      <c r="D171" s="13"/>
      <c r="E171" s="13"/>
    </row>
    <row r="173" spans="1:5" ht="15" customHeight="1" x14ac:dyDescent="0.3">
      <c r="B173" s="129"/>
      <c r="C173" s="129"/>
      <c r="D173" s="129"/>
    </row>
    <row r="174" spans="1:5" ht="15" customHeight="1" x14ac:dyDescent="0.3">
      <c r="B174" s="130" t="s">
        <v>590</v>
      </c>
      <c r="C174" s="132" t="s">
        <v>591</v>
      </c>
      <c r="D174" s="132"/>
    </row>
    <row r="175" spans="1:5" ht="15" customHeight="1" x14ac:dyDescent="0.3">
      <c r="B175" s="130" t="s">
        <v>592</v>
      </c>
      <c r="C175" s="133" t="s">
        <v>593</v>
      </c>
      <c r="D175" s="133"/>
    </row>
  </sheetData>
  <mergeCells count="6">
    <mergeCell ref="C175:D175"/>
    <mergeCell ref="A1:F1"/>
    <mergeCell ref="A2:F2"/>
    <mergeCell ref="A3:F3"/>
    <mergeCell ref="A4:F4"/>
    <mergeCell ref="C174:D174"/>
  </mergeCells>
  <pageMargins left="0.25" right="0.25" top="0.75" bottom="0.75" header="0.3" footer="0.3"/>
  <pageSetup scale="55" fitToHeight="0" orientation="portrait" r:id="rId1"/>
  <rowBreaks count="1" manualBreakCount="1">
    <brk id="106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8"/>
  <sheetViews>
    <sheetView view="pageBreakPreview" zoomScale="60" zoomScaleNormal="100" workbookViewId="0">
      <selection activeCell="C29" sqref="C29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42" t="str">
        <f>ESF!A1</f>
        <v>CENTRO DE EVALUACIÓN Y CONTROL DE CONFIANZA DEL ESTADO DE GUANAJUATO</v>
      </c>
      <c r="B1" s="143"/>
      <c r="C1" s="143"/>
      <c r="D1" s="72" t="s">
        <v>0</v>
      </c>
      <c r="E1" s="73">
        <f>'Notas a los Edos Financieros'!D1</f>
        <v>2025</v>
      </c>
    </row>
    <row r="2" spans="1:5" ht="11.25" customHeight="1" x14ac:dyDescent="0.3">
      <c r="A2" s="142" t="s">
        <v>422</v>
      </c>
      <c r="B2" s="143"/>
      <c r="C2" s="143"/>
      <c r="D2" s="72" t="s">
        <v>2</v>
      </c>
      <c r="E2" s="73" t="str">
        <f>'Notas a los Edos Financieros'!D2</f>
        <v>Trimestral</v>
      </c>
    </row>
    <row r="3" spans="1:5" ht="11.25" customHeight="1" x14ac:dyDescent="0.3">
      <c r="A3" s="142" t="str">
        <f>ESF!A3</f>
        <v>Del 1 de Enero al 30 de Junio de 2025</v>
      </c>
      <c r="B3" s="143"/>
      <c r="C3" s="143"/>
      <c r="D3" s="72" t="s">
        <v>3</v>
      </c>
      <c r="E3" s="73">
        <f>'Notas a los Edos Financieros'!D3</f>
        <v>2</v>
      </c>
    </row>
    <row r="4" spans="1:5" ht="11.25" customHeight="1" x14ac:dyDescent="0.3">
      <c r="A4" s="142" t="s">
        <v>4</v>
      </c>
      <c r="B4" s="143"/>
      <c r="C4" s="143"/>
      <c r="D4" s="72"/>
      <c r="E4" s="73"/>
    </row>
    <row r="5" spans="1:5" ht="9.75" customHeight="1" x14ac:dyDescent="0.3">
      <c r="A5" s="74" t="s">
        <v>67</v>
      </c>
      <c r="B5" s="75"/>
      <c r="C5" s="75"/>
      <c r="D5" s="75"/>
      <c r="E5" s="75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5" t="s">
        <v>423</v>
      </c>
      <c r="B7" s="75"/>
      <c r="C7" s="75"/>
      <c r="D7" s="75"/>
      <c r="E7" s="75"/>
    </row>
    <row r="8" spans="1:5" ht="9.75" customHeight="1" x14ac:dyDescent="0.3">
      <c r="A8" s="76" t="s">
        <v>69</v>
      </c>
      <c r="B8" s="76" t="s">
        <v>70</v>
      </c>
      <c r="C8" s="76" t="s">
        <v>71</v>
      </c>
      <c r="D8" s="76" t="s">
        <v>265</v>
      </c>
      <c r="E8" s="76" t="s">
        <v>383</v>
      </c>
    </row>
    <row r="9" spans="1:5" ht="9.75" customHeight="1" x14ac:dyDescent="0.3">
      <c r="A9" s="14">
        <v>3110</v>
      </c>
      <c r="B9" s="13" t="s">
        <v>123</v>
      </c>
      <c r="C9" s="119">
        <v>126881024.83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5" t="s">
        <v>426</v>
      </c>
      <c r="B13" s="75"/>
      <c r="C13" s="75"/>
      <c r="D13" s="75"/>
      <c r="E13" s="75"/>
    </row>
    <row r="14" spans="1:5" ht="9.75" customHeight="1" x14ac:dyDescent="0.3">
      <c r="A14" s="76" t="s">
        <v>69</v>
      </c>
      <c r="B14" s="76" t="s">
        <v>70</v>
      </c>
      <c r="C14" s="76" t="s">
        <v>71</v>
      </c>
      <c r="D14" s="76" t="s">
        <v>427</v>
      </c>
      <c r="E14" s="76"/>
    </row>
    <row r="15" spans="1:5" ht="9.75" customHeight="1" x14ac:dyDescent="0.3">
      <c r="A15" s="14">
        <v>3210</v>
      </c>
      <c r="B15" s="13" t="s">
        <v>428</v>
      </c>
      <c r="C15" s="120">
        <v>8756582.4299999997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20">
        <v>6879327.3099999996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20">
        <v>0</v>
      </c>
      <c r="D17" s="13"/>
    </row>
    <row r="18" spans="1:4" ht="9.75" customHeight="1" x14ac:dyDescent="0.3">
      <c r="A18" s="14">
        <v>3231</v>
      </c>
      <c r="B18" s="13" t="s">
        <v>431</v>
      </c>
      <c r="C18" s="120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20">
        <v>0</v>
      </c>
      <c r="D19" s="13"/>
    </row>
    <row r="20" spans="1:4" ht="9.75" customHeight="1" x14ac:dyDescent="0.3">
      <c r="A20" s="14">
        <v>3233</v>
      </c>
      <c r="B20" s="13" t="s">
        <v>433</v>
      </c>
      <c r="C20" s="120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20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20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20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20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20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20">
        <v>1343.29</v>
      </c>
      <c r="D26" s="13"/>
    </row>
    <row r="27" spans="1:4" ht="9.75" customHeight="1" x14ac:dyDescent="0.3">
      <c r="A27" s="14">
        <v>3251</v>
      </c>
      <c r="B27" s="13" t="s">
        <v>440</v>
      </c>
      <c r="C27" s="120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20">
        <v>1343.29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  <row r="35" spans="2:4" ht="15" customHeight="1" x14ac:dyDescent="0.3">
      <c r="B35" s="129"/>
      <c r="C35" s="129"/>
      <c r="D35" s="129"/>
    </row>
    <row r="36" spans="2:4" ht="15" customHeight="1" x14ac:dyDescent="0.3">
      <c r="B36" s="129"/>
      <c r="C36" s="129"/>
      <c r="D36" s="129"/>
    </row>
    <row r="37" spans="2:4" ht="15" customHeight="1" x14ac:dyDescent="0.3">
      <c r="B37" s="130" t="s">
        <v>590</v>
      </c>
      <c r="C37" s="132" t="s">
        <v>591</v>
      </c>
      <c r="D37" s="132"/>
    </row>
    <row r="38" spans="2:4" ht="15" customHeight="1" x14ac:dyDescent="0.3">
      <c r="B38" s="130" t="s">
        <v>592</v>
      </c>
      <c r="C38" s="133" t="s">
        <v>593</v>
      </c>
      <c r="D38" s="133"/>
    </row>
  </sheetData>
  <mergeCells count="6">
    <mergeCell ref="C38:D38"/>
    <mergeCell ref="A1:C1"/>
    <mergeCell ref="A2:C2"/>
    <mergeCell ref="A3:C3"/>
    <mergeCell ref="A4:C4"/>
    <mergeCell ref="C37:D37"/>
  </mergeCells>
  <printOptions horizontalCentered="1"/>
  <pageMargins left="0.70866141732283472" right="0.70866141732283472" top="0.74803149606299213" bottom="0.74803149606299213" header="0" footer="0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8"/>
  <sheetViews>
    <sheetView view="pageBreakPreview" topLeftCell="A25" zoomScale="60" zoomScaleNormal="100" workbookViewId="0">
      <selection activeCell="B145" sqref="B145:D148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1.33203125" customWidth="1"/>
    <col min="6" max="26" width="9.109375" customWidth="1"/>
  </cols>
  <sheetData>
    <row r="1" spans="1:5" ht="11.25" customHeight="1" x14ac:dyDescent="0.3">
      <c r="A1" s="142" t="str">
        <f>ESF!A1</f>
        <v>CENTRO DE EVALUACIÓN Y CONTROL DE CONFIANZA DEL ESTADO DE GUANAJUATO</v>
      </c>
      <c r="B1" s="143"/>
      <c r="C1" s="143"/>
      <c r="D1" s="72" t="s">
        <v>0</v>
      </c>
      <c r="E1" s="73">
        <f>'Notas a los Edos Financieros'!D1</f>
        <v>2025</v>
      </c>
    </row>
    <row r="2" spans="1:5" ht="11.25" customHeight="1" x14ac:dyDescent="0.3">
      <c r="A2" s="142" t="s">
        <v>443</v>
      </c>
      <c r="B2" s="143"/>
      <c r="C2" s="143"/>
      <c r="D2" s="72" t="s">
        <v>2</v>
      </c>
      <c r="E2" s="73" t="str">
        <f>'Notas a los Edos Financieros'!D2</f>
        <v>Trimestral</v>
      </c>
    </row>
    <row r="3" spans="1:5" ht="11.25" customHeight="1" x14ac:dyDescent="0.3">
      <c r="A3" s="142" t="str">
        <f>ESF!A3</f>
        <v>Del 1 de Enero al 30 de Junio de 2025</v>
      </c>
      <c r="B3" s="143"/>
      <c r="C3" s="143"/>
      <c r="D3" s="72" t="s">
        <v>3</v>
      </c>
      <c r="E3" s="73">
        <f>'Notas a los Edos Financieros'!D3</f>
        <v>2</v>
      </c>
    </row>
    <row r="4" spans="1:5" ht="11.25" customHeight="1" x14ac:dyDescent="0.3">
      <c r="A4" s="142" t="s">
        <v>4</v>
      </c>
      <c r="B4" s="143"/>
      <c r="C4" s="143"/>
      <c r="D4" s="72"/>
      <c r="E4" s="73"/>
    </row>
    <row r="5" spans="1:5" ht="9.75" customHeight="1" x14ac:dyDescent="0.3">
      <c r="A5" s="74" t="s">
        <v>67</v>
      </c>
      <c r="B5" s="75"/>
      <c r="C5" s="75"/>
      <c r="D5" s="75"/>
      <c r="E5" s="75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5" t="s">
        <v>444</v>
      </c>
      <c r="B7" s="75"/>
      <c r="C7" s="75"/>
      <c r="D7" s="75"/>
      <c r="E7" s="13"/>
    </row>
    <row r="8" spans="1:5" ht="9.75" customHeight="1" x14ac:dyDescent="0.3">
      <c r="A8" s="76" t="s">
        <v>69</v>
      </c>
      <c r="B8" s="76" t="s">
        <v>70</v>
      </c>
      <c r="C8" s="121">
        <v>2025</v>
      </c>
      <c r="D8" s="121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23">
        <v>0</v>
      </c>
      <c r="D9" s="123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23">
        <v>6841256.5</v>
      </c>
      <c r="D10" s="123">
        <v>11151283.84</v>
      </c>
      <c r="E10" s="13"/>
    </row>
    <row r="11" spans="1:5" ht="9.75" customHeight="1" x14ac:dyDescent="0.3">
      <c r="A11" s="14">
        <v>1113</v>
      </c>
      <c r="B11" s="13" t="s">
        <v>447</v>
      </c>
      <c r="C11" s="123">
        <v>0</v>
      </c>
      <c r="D11" s="123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23">
        <v>0</v>
      </c>
      <c r="D12" s="123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23">
        <v>0</v>
      </c>
      <c r="D13" s="123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23">
        <v>0</v>
      </c>
      <c r="D14" s="123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23">
        <v>0</v>
      </c>
      <c r="D15" s="123">
        <v>0</v>
      </c>
      <c r="E15" s="13"/>
    </row>
    <row r="16" spans="1:5" ht="9.75" customHeight="1" x14ac:dyDescent="0.3">
      <c r="A16" s="25">
        <v>1110</v>
      </c>
      <c r="B16" s="26" t="s">
        <v>450</v>
      </c>
      <c r="C16" s="104">
        <v>6841256.5</v>
      </c>
      <c r="D16" s="104">
        <v>11151283.84</v>
      </c>
      <c r="E16" s="13"/>
    </row>
    <row r="19" spans="1:4" ht="9.75" customHeight="1" x14ac:dyDescent="0.3">
      <c r="A19" s="75" t="s">
        <v>451</v>
      </c>
      <c r="B19" s="75"/>
      <c r="C19" s="75"/>
      <c r="D19" s="75"/>
    </row>
    <row r="20" spans="1:4" ht="9.75" customHeight="1" x14ac:dyDescent="0.3">
      <c r="A20" s="76" t="s">
        <v>69</v>
      </c>
      <c r="B20" s="76" t="s">
        <v>70</v>
      </c>
      <c r="C20" s="122">
        <v>2025</v>
      </c>
      <c r="D20" s="122">
        <v>2024</v>
      </c>
    </row>
    <row r="21" spans="1:4" ht="9.75" customHeight="1" x14ac:dyDescent="0.3">
      <c r="A21" s="25">
        <v>1230</v>
      </c>
      <c r="B21" s="28" t="s">
        <v>316</v>
      </c>
      <c r="C21" s="104">
        <v>0</v>
      </c>
      <c r="D21" s="104">
        <v>0</v>
      </c>
    </row>
    <row r="22" spans="1:4" ht="9.75" customHeight="1" x14ac:dyDescent="0.3">
      <c r="A22" s="14">
        <v>1231</v>
      </c>
      <c r="B22" s="13" t="s">
        <v>317</v>
      </c>
      <c r="C22" s="124">
        <v>0</v>
      </c>
      <c r="D22" s="124">
        <v>0</v>
      </c>
    </row>
    <row r="23" spans="1:4" ht="9.75" customHeight="1" x14ac:dyDescent="0.3">
      <c r="A23" s="14">
        <v>1232</v>
      </c>
      <c r="B23" s="13" t="s">
        <v>318</v>
      </c>
      <c r="C23" s="124">
        <v>0</v>
      </c>
      <c r="D23" s="124">
        <v>0</v>
      </c>
    </row>
    <row r="24" spans="1:4" ht="9.75" customHeight="1" x14ac:dyDescent="0.3">
      <c r="A24" s="14">
        <v>1233</v>
      </c>
      <c r="B24" s="13" t="s">
        <v>319</v>
      </c>
      <c r="C24" s="124">
        <v>0</v>
      </c>
      <c r="D24" s="124">
        <v>0</v>
      </c>
    </row>
    <row r="25" spans="1:4" ht="9.75" customHeight="1" x14ac:dyDescent="0.3">
      <c r="A25" s="14">
        <v>1234</v>
      </c>
      <c r="B25" s="13" t="s">
        <v>320</v>
      </c>
      <c r="C25" s="124">
        <v>0</v>
      </c>
      <c r="D25" s="124">
        <v>0</v>
      </c>
    </row>
    <row r="26" spans="1:4" ht="9.75" customHeight="1" x14ac:dyDescent="0.3">
      <c r="A26" s="14">
        <v>1235</v>
      </c>
      <c r="B26" s="13" t="s">
        <v>321</v>
      </c>
      <c r="C26" s="124">
        <v>0</v>
      </c>
      <c r="D26" s="124">
        <v>0</v>
      </c>
    </row>
    <row r="27" spans="1:4" ht="9.75" customHeight="1" x14ac:dyDescent="0.3">
      <c r="A27" s="14">
        <v>1236</v>
      </c>
      <c r="B27" s="13" t="s">
        <v>322</v>
      </c>
      <c r="C27" s="124">
        <v>0</v>
      </c>
      <c r="D27" s="124">
        <v>0</v>
      </c>
    </row>
    <row r="28" spans="1:4" ht="9.75" customHeight="1" x14ac:dyDescent="0.3">
      <c r="A28" s="14">
        <v>1239</v>
      </c>
      <c r="B28" s="13" t="s">
        <v>323</v>
      </c>
      <c r="C28" s="124">
        <v>0</v>
      </c>
      <c r="D28" s="124">
        <v>0</v>
      </c>
    </row>
    <row r="29" spans="1:4" ht="9.75" customHeight="1" x14ac:dyDescent="0.3">
      <c r="A29" s="25">
        <v>1240</v>
      </c>
      <c r="B29" s="28" t="s">
        <v>324</v>
      </c>
      <c r="C29" s="104">
        <v>7016988.75</v>
      </c>
      <c r="D29" s="104">
        <v>2835084.1799999997</v>
      </c>
    </row>
    <row r="30" spans="1:4" ht="9.75" customHeight="1" x14ac:dyDescent="0.3">
      <c r="A30" s="14">
        <v>1241</v>
      </c>
      <c r="B30" s="13" t="s">
        <v>325</v>
      </c>
      <c r="C30" s="124">
        <v>7008868.75</v>
      </c>
      <c r="D30" s="124">
        <v>1244783</v>
      </c>
    </row>
    <row r="31" spans="1:4" ht="9.75" customHeight="1" x14ac:dyDescent="0.3">
      <c r="A31" s="14">
        <v>1242</v>
      </c>
      <c r="B31" s="13" t="s">
        <v>326</v>
      </c>
      <c r="C31" s="124">
        <v>0</v>
      </c>
      <c r="D31" s="124">
        <v>0</v>
      </c>
    </row>
    <row r="32" spans="1:4" ht="9.75" customHeight="1" x14ac:dyDescent="0.3">
      <c r="A32" s="14">
        <v>1243</v>
      </c>
      <c r="B32" s="13" t="s">
        <v>327</v>
      </c>
      <c r="C32" s="124">
        <v>8120</v>
      </c>
      <c r="D32" s="124">
        <v>0</v>
      </c>
    </row>
    <row r="33" spans="1:4" ht="9.75" customHeight="1" x14ac:dyDescent="0.3">
      <c r="A33" s="14">
        <v>1244</v>
      </c>
      <c r="B33" s="13" t="s">
        <v>328</v>
      </c>
      <c r="C33" s="124">
        <v>0</v>
      </c>
      <c r="D33" s="124">
        <v>0</v>
      </c>
    </row>
    <row r="34" spans="1:4" ht="9.75" customHeight="1" x14ac:dyDescent="0.3">
      <c r="A34" s="14">
        <v>1245</v>
      </c>
      <c r="B34" s="13" t="s">
        <v>329</v>
      </c>
      <c r="C34" s="124">
        <v>0</v>
      </c>
      <c r="D34" s="124">
        <v>0</v>
      </c>
    </row>
    <row r="35" spans="1:4" ht="9.75" customHeight="1" x14ac:dyDescent="0.3">
      <c r="A35" s="14">
        <v>1246</v>
      </c>
      <c r="B35" s="13" t="s">
        <v>330</v>
      </c>
      <c r="C35" s="124">
        <v>0</v>
      </c>
      <c r="D35" s="124">
        <v>1590301.18</v>
      </c>
    </row>
    <row r="36" spans="1:4" ht="9.75" customHeight="1" x14ac:dyDescent="0.3">
      <c r="A36" s="14">
        <v>1247</v>
      </c>
      <c r="B36" s="13" t="s">
        <v>331</v>
      </c>
      <c r="C36" s="124">
        <v>0</v>
      </c>
      <c r="D36" s="124">
        <v>0</v>
      </c>
    </row>
    <row r="37" spans="1:4" ht="9.75" customHeight="1" x14ac:dyDescent="0.3">
      <c r="A37" s="14">
        <v>1248</v>
      </c>
      <c r="B37" s="13" t="s">
        <v>332</v>
      </c>
      <c r="C37" s="124">
        <v>0</v>
      </c>
      <c r="D37" s="124">
        <v>0</v>
      </c>
    </row>
    <row r="38" spans="1:4" ht="9.75" customHeight="1" x14ac:dyDescent="0.3">
      <c r="A38" s="25">
        <v>1250</v>
      </c>
      <c r="B38" s="28" t="s">
        <v>338</v>
      </c>
      <c r="C38" s="107">
        <v>0</v>
      </c>
      <c r="D38" s="107">
        <v>0</v>
      </c>
    </row>
    <row r="39" spans="1:4" ht="9.75" customHeight="1" x14ac:dyDescent="0.3">
      <c r="A39" s="14">
        <v>1251</v>
      </c>
      <c r="B39" s="13" t="s">
        <v>339</v>
      </c>
      <c r="C39" s="113">
        <v>0</v>
      </c>
      <c r="D39" s="113">
        <v>0</v>
      </c>
    </row>
    <row r="40" spans="1:4" ht="9.75" customHeight="1" x14ac:dyDescent="0.3">
      <c r="A40" s="14">
        <v>1252</v>
      </c>
      <c r="B40" s="13" t="s">
        <v>340</v>
      </c>
      <c r="C40" s="113">
        <v>0</v>
      </c>
      <c r="D40" s="113">
        <v>0</v>
      </c>
    </row>
    <row r="41" spans="1:4" ht="9.75" customHeight="1" x14ac:dyDescent="0.3">
      <c r="A41" s="14">
        <v>1253</v>
      </c>
      <c r="B41" s="13" t="s">
        <v>341</v>
      </c>
      <c r="C41" s="113">
        <v>0</v>
      </c>
      <c r="D41" s="113">
        <v>0</v>
      </c>
    </row>
    <row r="42" spans="1:4" ht="9.75" customHeight="1" x14ac:dyDescent="0.3">
      <c r="A42" s="14">
        <v>1254</v>
      </c>
      <c r="B42" s="13" t="s">
        <v>342</v>
      </c>
      <c r="C42" s="113">
        <v>0</v>
      </c>
      <c r="D42" s="113">
        <v>0</v>
      </c>
    </row>
    <row r="43" spans="1:4" ht="9.75" customHeight="1" x14ac:dyDescent="0.3">
      <c r="A43" s="14">
        <v>1259</v>
      </c>
      <c r="B43" s="13" t="s">
        <v>343</v>
      </c>
      <c r="C43" s="113">
        <v>0</v>
      </c>
      <c r="D43" s="113">
        <v>0</v>
      </c>
    </row>
    <row r="44" spans="1:4" ht="9.75" customHeight="1" x14ac:dyDescent="0.3">
      <c r="A44" s="14"/>
      <c r="B44" s="26" t="s">
        <v>452</v>
      </c>
      <c r="C44" s="104">
        <v>7016988.75</v>
      </c>
      <c r="D44" s="104">
        <v>2835084.1799999997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5" t="s">
        <v>453</v>
      </c>
      <c r="B46" s="75"/>
      <c r="C46" s="75"/>
      <c r="D46" s="75"/>
    </row>
    <row r="47" spans="1:4" ht="9.75" customHeight="1" x14ac:dyDescent="0.3">
      <c r="A47" s="76" t="s">
        <v>69</v>
      </c>
      <c r="B47" s="76" t="s">
        <v>70</v>
      </c>
      <c r="C47" s="125">
        <v>2025</v>
      </c>
      <c r="D47" s="125">
        <v>2024</v>
      </c>
    </row>
    <row r="48" spans="1:4" ht="11.25" customHeight="1" x14ac:dyDescent="0.3">
      <c r="A48" s="25">
        <v>3210</v>
      </c>
      <c r="B48" s="28" t="s">
        <v>454</v>
      </c>
      <c r="C48" s="104">
        <v>8756582.4299999997</v>
      </c>
      <c r="D48" s="104">
        <v>12812942.41</v>
      </c>
    </row>
    <row r="49" spans="1:4" ht="11.25" customHeight="1" x14ac:dyDescent="0.3">
      <c r="A49" s="14"/>
      <c r="B49" s="26" t="s">
        <v>455</v>
      </c>
      <c r="C49" s="27">
        <f>C50+C62+C90+C93</f>
        <v>-1493.1599999999999</v>
      </c>
      <c r="D49" s="27">
        <f>D50+D62+D90+D93</f>
        <v>12154293.400000002</v>
      </c>
    </row>
    <row r="50" spans="1:4" ht="11.25" customHeight="1" x14ac:dyDescent="0.3">
      <c r="A50" s="25">
        <v>5400</v>
      </c>
      <c r="B50" s="28" t="s">
        <v>218</v>
      </c>
      <c r="C50" s="27">
        <v>0</v>
      </c>
      <c r="D50" s="27">
        <v>0</v>
      </c>
    </row>
    <row r="51" spans="1:4" ht="11.25" customHeight="1" x14ac:dyDescent="0.3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5">
        <v>5500</v>
      </c>
      <c r="B62" s="28" t="s">
        <v>232</v>
      </c>
      <c r="C62" s="27">
        <f>C63+C72+C75+C81</f>
        <v>-2.56</v>
      </c>
      <c r="D62" s="27">
        <f>D63+D72+D75+D81</f>
        <v>12154293.400000002</v>
      </c>
    </row>
    <row r="63" spans="1:4" ht="11.25" customHeight="1" x14ac:dyDescent="0.3">
      <c r="A63" s="25">
        <v>5510</v>
      </c>
      <c r="B63" s="28" t="s">
        <v>233</v>
      </c>
      <c r="C63" s="104">
        <f>SUM(C64:C71)</f>
        <v>0</v>
      </c>
      <c r="D63" s="104">
        <f>SUM(D64:D71)</f>
        <v>12154311.990000002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27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27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27">
        <v>5708791.7800000003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27">
        <v>0</v>
      </c>
    </row>
    <row r="68" spans="1:4" ht="11.25" customHeight="1" x14ac:dyDescent="0.3">
      <c r="A68" s="14">
        <v>5515</v>
      </c>
      <c r="B68" s="13" t="s">
        <v>238</v>
      </c>
      <c r="C68" s="15">
        <v>0</v>
      </c>
      <c r="D68" s="127">
        <v>6406810.3600000003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27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27">
        <v>33616.800000000003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27">
        <v>5093.05</v>
      </c>
    </row>
    <row r="72" spans="1:4" ht="11.25" customHeight="1" x14ac:dyDescent="0.3">
      <c r="A72" s="25">
        <v>5520</v>
      </c>
      <c r="B72" s="28" t="s">
        <v>242</v>
      </c>
      <c r="C72" s="27">
        <v>0</v>
      </c>
      <c r="D72" s="27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5">
        <v>5530</v>
      </c>
      <c r="B75" s="28" t="s">
        <v>245</v>
      </c>
      <c r="C75" s="27">
        <v>0</v>
      </c>
      <c r="D75" s="27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5">
        <v>5590</v>
      </c>
      <c r="B81" s="28" t="s">
        <v>251</v>
      </c>
      <c r="C81" s="27">
        <f>SUM(C82:C89)</f>
        <v>-2.56</v>
      </c>
      <c r="D81" s="27">
        <f>SUM(D82:D89)</f>
        <v>-18.59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26">
        <v>-2.56</v>
      </c>
      <c r="D89" s="126">
        <v>-18.59</v>
      </c>
    </row>
    <row r="90" spans="1:4" ht="11.25" customHeight="1" x14ac:dyDescent="0.3">
      <c r="A90" s="25">
        <v>5600</v>
      </c>
      <c r="B90" s="28" t="s">
        <v>260</v>
      </c>
      <c r="C90" s="27">
        <v>0</v>
      </c>
      <c r="D90" s="27">
        <v>0</v>
      </c>
    </row>
    <row r="91" spans="1:4" ht="11.25" customHeight="1" x14ac:dyDescent="0.3">
      <c r="A91" s="25">
        <v>5610</v>
      </c>
      <c r="B91" s="28" t="s">
        <v>261</v>
      </c>
      <c r="C91" s="27">
        <v>0</v>
      </c>
      <c r="D91" s="27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5">
        <v>2110</v>
      </c>
      <c r="B93" s="29" t="s">
        <v>462</v>
      </c>
      <c r="C93" s="27">
        <f>SUM(C94:C98)</f>
        <v>-1490.6</v>
      </c>
      <c r="D93" s="27">
        <f>SUM(D94:D98)</f>
        <v>0</v>
      </c>
    </row>
    <row r="94" spans="1:4" ht="11.25" customHeight="1" x14ac:dyDescent="0.3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3">
      <c r="A95" s="14">
        <v>2112</v>
      </c>
      <c r="B95" s="13" t="s">
        <v>464</v>
      </c>
      <c r="C95" s="126">
        <v>-25</v>
      </c>
      <c r="D95" s="15">
        <v>0</v>
      </c>
    </row>
    <row r="96" spans="1:4" ht="11.25" customHeight="1" x14ac:dyDescent="0.3">
      <c r="A96" s="14">
        <v>2112</v>
      </c>
      <c r="B96" s="13" t="s">
        <v>465</v>
      </c>
      <c r="C96" s="126">
        <v>-1465.6</v>
      </c>
      <c r="D96" s="15">
        <v>0</v>
      </c>
    </row>
    <row r="97" spans="1:4" ht="11.25" customHeight="1" x14ac:dyDescent="0.3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5">
        <v>5120</v>
      </c>
      <c r="B99" s="29" t="s">
        <v>301</v>
      </c>
      <c r="C99" s="27">
        <v>0</v>
      </c>
      <c r="D99" s="27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6" t="s">
        <v>468</v>
      </c>
      <c r="C101" s="27">
        <v>0</v>
      </c>
      <c r="D101" s="27">
        <v>0</v>
      </c>
    </row>
    <row r="102" spans="1:4" ht="9.75" customHeight="1" x14ac:dyDescent="0.3">
      <c r="A102" s="25">
        <v>4300</v>
      </c>
      <c r="B102" s="26" t="s">
        <v>132</v>
      </c>
      <c r="C102" s="15">
        <v>0</v>
      </c>
      <c r="D102" s="15">
        <v>0</v>
      </c>
    </row>
    <row r="103" spans="1:4" ht="9.75" customHeight="1" x14ac:dyDescent="0.3">
      <c r="A103" s="25">
        <v>4310</v>
      </c>
      <c r="B103" s="26" t="s">
        <v>133</v>
      </c>
      <c r="C103" s="27">
        <v>0</v>
      </c>
      <c r="D103" s="27">
        <v>0</v>
      </c>
    </row>
    <row r="104" spans="1:4" ht="9.75" customHeight="1" x14ac:dyDescent="0.3">
      <c r="A104" s="14">
        <v>4311</v>
      </c>
      <c r="B104" s="30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0" t="s">
        <v>135</v>
      </c>
      <c r="C105" s="15">
        <v>0</v>
      </c>
      <c r="D105" s="15">
        <v>0</v>
      </c>
    </row>
    <row r="106" spans="1:4" ht="9.75" customHeight="1" x14ac:dyDescent="0.3">
      <c r="A106" s="25">
        <v>4320</v>
      </c>
      <c r="B106" s="26" t="s">
        <v>136</v>
      </c>
      <c r="C106" s="27">
        <v>0</v>
      </c>
      <c r="D106" s="27">
        <v>0</v>
      </c>
    </row>
    <row r="107" spans="1:4" ht="9.75" customHeight="1" x14ac:dyDescent="0.3">
      <c r="A107" s="14">
        <v>4321</v>
      </c>
      <c r="B107" s="30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0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0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0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0" t="s">
        <v>141</v>
      </c>
      <c r="C111" s="15">
        <v>0</v>
      </c>
      <c r="D111" s="15">
        <v>0</v>
      </c>
    </row>
    <row r="112" spans="1:4" ht="9.75" customHeight="1" x14ac:dyDescent="0.3">
      <c r="A112" s="25">
        <v>4330</v>
      </c>
      <c r="B112" s="26" t="s">
        <v>142</v>
      </c>
      <c r="C112" s="27">
        <v>0</v>
      </c>
      <c r="D112" s="27">
        <v>0</v>
      </c>
    </row>
    <row r="113" spans="1:4" ht="9.75" customHeight="1" x14ac:dyDescent="0.3">
      <c r="A113" s="14">
        <v>4331</v>
      </c>
      <c r="B113" s="30" t="s">
        <v>142</v>
      </c>
      <c r="C113" s="15">
        <v>0</v>
      </c>
      <c r="D113" s="15">
        <v>0</v>
      </c>
    </row>
    <row r="114" spans="1:4" ht="9.75" customHeight="1" x14ac:dyDescent="0.3">
      <c r="A114" s="25">
        <v>4340</v>
      </c>
      <c r="B114" s="26" t="s">
        <v>143</v>
      </c>
      <c r="C114" s="27">
        <v>0</v>
      </c>
      <c r="D114" s="27">
        <v>0</v>
      </c>
    </row>
    <row r="115" spans="1:4" ht="9.75" customHeight="1" x14ac:dyDescent="0.3">
      <c r="A115" s="14">
        <v>4341</v>
      </c>
      <c r="B115" s="30" t="s">
        <v>143</v>
      </c>
      <c r="C115" s="15">
        <v>0</v>
      </c>
      <c r="D115" s="15">
        <v>0</v>
      </c>
    </row>
    <row r="116" spans="1:4" ht="9.75" customHeight="1" x14ac:dyDescent="0.3">
      <c r="A116" s="25">
        <v>4390</v>
      </c>
      <c r="B116" s="26" t="s">
        <v>144</v>
      </c>
      <c r="C116" s="27">
        <v>0</v>
      </c>
      <c r="D116" s="27">
        <v>0</v>
      </c>
    </row>
    <row r="117" spans="1:4" ht="9.75" customHeight="1" x14ac:dyDescent="0.3">
      <c r="A117" s="14">
        <v>4392</v>
      </c>
      <c r="B117" s="30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0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0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0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0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0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0" t="s">
        <v>144</v>
      </c>
      <c r="C123" s="15">
        <v>0</v>
      </c>
      <c r="D123" s="15">
        <v>0</v>
      </c>
    </row>
    <row r="124" spans="1:4" ht="11.25" customHeight="1" x14ac:dyDescent="0.3">
      <c r="A124" s="25">
        <v>1120</v>
      </c>
      <c r="B124" s="29" t="s">
        <v>469</v>
      </c>
      <c r="C124" s="27">
        <v>0</v>
      </c>
      <c r="D124" s="27">
        <v>0</v>
      </c>
    </row>
    <row r="125" spans="1:4" ht="11.25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">
      <c r="A134" s="25">
        <v>5120</v>
      </c>
      <c r="B134" s="29" t="s">
        <v>301</v>
      </c>
      <c r="C134" s="27">
        <v>0</v>
      </c>
      <c r="D134" s="27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5">
        <v>4150</v>
      </c>
      <c r="B136" s="29" t="s">
        <v>100</v>
      </c>
      <c r="C136" s="27">
        <v>0</v>
      </c>
      <c r="D136" s="27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1" t="s">
        <v>480</v>
      </c>
      <c r="C138" s="27">
        <f>C48+C49-C101</f>
        <v>8755089.2699999996</v>
      </c>
      <c r="D138" s="27">
        <f t="shared" ref="D138" si="0">D48+D49-D101</f>
        <v>24967235.810000002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  <row r="145" spans="2:4" ht="15" customHeight="1" x14ac:dyDescent="0.3">
      <c r="B145" s="129"/>
      <c r="C145" s="129"/>
      <c r="D145" s="129"/>
    </row>
    <row r="146" spans="2:4" ht="15" customHeight="1" x14ac:dyDescent="0.3">
      <c r="B146" s="129"/>
      <c r="C146" s="129"/>
      <c r="D146" s="129"/>
    </row>
    <row r="147" spans="2:4" ht="15" customHeight="1" x14ac:dyDescent="0.3">
      <c r="B147" s="130" t="s">
        <v>590</v>
      </c>
      <c r="C147" s="132" t="s">
        <v>591</v>
      </c>
      <c r="D147" s="132"/>
    </row>
    <row r="148" spans="2:4" ht="15" customHeight="1" x14ac:dyDescent="0.3">
      <c r="B148" s="130" t="s">
        <v>592</v>
      </c>
      <c r="C148" s="133" t="s">
        <v>593</v>
      </c>
      <c r="D148" s="133"/>
    </row>
  </sheetData>
  <mergeCells count="6">
    <mergeCell ref="C148:D148"/>
    <mergeCell ref="A1:C1"/>
    <mergeCell ref="A2:C2"/>
    <mergeCell ref="A3:C3"/>
    <mergeCell ref="A4:C4"/>
    <mergeCell ref="C147:D147"/>
  </mergeCells>
  <printOptions horizontalCentered="1"/>
  <pageMargins left="0.70866141732283472" right="0.70866141732283472" top="0.74803149606299213" bottom="0.74803149606299213" header="0" footer="0"/>
  <pageSetup scale="77" fitToHeight="0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1"/>
  <sheetViews>
    <sheetView view="pageBreakPreview" zoomScale="60" zoomScaleNormal="100" workbookViewId="0">
      <selection activeCell="I25" sqref="I25"/>
    </sheetView>
  </sheetViews>
  <sheetFormatPr baseColWidth="10" defaultColWidth="14.44140625" defaultRowHeight="15" customHeight="1" x14ac:dyDescent="0.3"/>
  <cols>
    <col min="1" max="1" width="4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36" t="str">
        <f>ESF!A1</f>
        <v>CENTRO DE EVALUACIÓN Y CONTROL DE CONFIANZA DEL ESTADO DE GUANAJUATO</v>
      </c>
      <c r="B1" s="144"/>
      <c r="C1" s="145"/>
    </row>
    <row r="2" spans="1:3" ht="11.25" customHeight="1" x14ac:dyDescent="0.3">
      <c r="A2" s="138" t="s">
        <v>481</v>
      </c>
      <c r="B2" s="143"/>
      <c r="C2" s="146"/>
    </row>
    <row r="3" spans="1:3" ht="11.25" customHeight="1" x14ac:dyDescent="0.3">
      <c r="A3" s="138" t="str">
        <f>ESF!A3</f>
        <v>Del 1 de Enero al 30 de Junio de 2025</v>
      </c>
      <c r="B3" s="143"/>
      <c r="C3" s="146"/>
    </row>
    <row r="4" spans="1:3" ht="9.75" customHeight="1" x14ac:dyDescent="0.3">
      <c r="A4" s="140" t="s">
        <v>482</v>
      </c>
      <c r="B4" s="147"/>
      <c r="C4" s="148"/>
    </row>
    <row r="5" spans="1:3" ht="9.75" customHeight="1" x14ac:dyDescent="0.3">
      <c r="A5" s="149" t="s">
        <v>483</v>
      </c>
      <c r="B5" s="150"/>
      <c r="C5" s="32">
        <v>2025</v>
      </c>
    </row>
    <row r="6" spans="1:3" ht="9.75" customHeight="1" x14ac:dyDescent="0.3">
      <c r="A6" s="33" t="s">
        <v>484</v>
      </c>
      <c r="B6" s="33"/>
      <c r="C6" s="34">
        <v>60076382.399999999</v>
      </c>
    </row>
    <row r="7" spans="1:3" ht="7.5" customHeight="1" x14ac:dyDescent="0.3">
      <c r="A7" s="1"/>
      <c r="B7" s="35"/>
      <c r="C7" s="36"/>
    </row>
    <row r="8" spans="1:3" ht="9.75" customHeight="1" x14ac:dyDescent="0.3">
      <c r="A8" s="84" t="s">
        <v>485</v>
      </c>
      <c r="B8" s="84"/>
      <c r="C8" s="37">
        <f>SUM(C9:C14)</f>
        <v>0</v>
      </c>
    </row>
    <row r="9" spans="1:3" ht="9.75" customHeight="1" x14ac:dyDescent="0.3">
      <c r="A9" s="85" t="s">
        <v>486</v>
      </c>
      <c r="B9" s="38" t="s">
        <v>133</v>
      </c>
      <c r="C9" s="39">
        <v>0</v>
      </c>
    </row>
    <row r="10" spans="1:3" ht="9.75" customHeight="1" x14ac:dyDescent="0.3">
      <c r="A10" s="86" t="s">
        <v>487</v>
      </c>
      <c r="B10" s="40" t="s">
        <v>488</v>
      </c>
      <c r="C10" s="39">
        <v>0</v>
      </c>
    </row>
    <row r="11" spans="1:3" ht="9.75" customHeight="1" x14ac:dyDescent="0.3">
      <c r="A11" s="86" t="s">
        <v>489</v>
      </c>
      <c r="B11" s="40" t="s">
        <v>142</v>
      </c>
      <c r="C11" s="39">
        <v>0</v>
      </c>
    </row>
    <row r="12" spans="1:3" ht="9.75" customHeight="1" x14ac:dyDescent="0.3">
      <c r="A12" s="86" t="s">
        <v>490</v>
      </c>
      <c r="B12" s="40" t="s">
        <v>143</v>
      </c>
      <c r="C12" s="39">
        <v>0</v>
      </c>
    </row>
    <row r="13" spans="1:3" ht="9.75" customHeight="1" x14ac:dyDescent="0.3">
      <c r="A13" s="86" t="s">
        <v>491</v>
      </c>
      <c r="B13" s="40" t="s">
        <v>144</v>
      </c>
      <c r="C13" s="39">
        <v>0</v>
      </c>
    </row>
    <row r="14" spans="1:3" ht="9.75" customHeight="1" x14ac:dyDescent="0.3">
      <c r="A14" s="87" t="s">
        <v>492</v>
      </c>
      <c r="B14" s="41" t="s">
        <v>493</v>
      </c>
      <c r="C14" s="39">
        <v>0</v>
      </c>
    </row>
    <row r="15" spans="1:3" ht="7.5" customHeight="1" x14ac:dyDescent="0.3">
      <c r="A15" s="1"/>
      <c r="B15" s="42"/>
      <c r="C15" s="43"/>
    </row>
    <row r="16" spans="1:3" ht="9.75" customHeight="1" x14ac:dyDescent="0.3">
      <c r="A16" s="84" t="s">
        <v>494</v>
      </c>
      <c r="B16" s="35"/>
      <c r="C16" s="37">
        <f>SUM(C17:C19)</f>
        <v>0</v>
      </c>
    </row>
    <row r="17" spans="1:4" ht="9.75" customHeight="1" x14ac:dyDescent="0.3">
      <c r="A17" s="88">
        <v>3.1</v>
      </c>
      <c r="B17" s="40" t="s">
        <v>495</v>
      </c>
      <c r="C17" s="39">
        <v>0</v>
      </c>
    </row>
    <row r="18" spans="1:4" ht="9.75" customHeight="1" x14ac:dyDescent="0.3">
      <c r="A18" s="89">
        <v>3.2</v>
      </c>
      <c r="B18" s="40" t="s">
        <v>496</v>
      </c>
      <c r="C18" s="39">
        <v>0</v>
      </c>
    </row>
    <row r="19" spans="1:4" ht="9.75" customHeight="1" x14ac:dyDescent="0.3">
      <c r="A19" s="89">
        <v>3.3</v>
      </c>
      <c r="B19" s="41" t="s">
        <v>497</v>
      </c>
      <c r="C19" s="44">
        <v>0</v>
      </c>
    </row>
    <row r="20" spans="1:4" ht="7.5" customHeight="1" x14ac:dyDescent="0.3">
      <c r="A20" s="1"/>
      <c r="B20" s="41"/>
      <c r="C20" s="45"/>
    </row>
    <row r="21" spans="1:4" ht="9.75" customHeight="1" x14ac:dyDescent="0.3">
      <c r="A21" s="46" t="s">
        <v>498</v>
      </c>
      <c r="B21" s="46"/>
      <c r="C21" s="34">
        <f>C6+C8-C16</f>
        <v>60076382.399999999</v>
      </c>
    </row>
    <row r="22" spans="1:4" ht="9.75" customHeight="1" x14ac:dyDescent="0.3">
      <c r="A22" s="1"/>
      <c r="B22" s="1"/>
      <c r="C22" s="1"/>
    </row>
    <row r="23" spans="1:4" ht="24" customHeight="1" x14ac:dyDescent="0.3">
      <c r="A23" s="1"/>
      <c r="B23" s="131" t="s">
        <v>65</v>
      </c>
      <c r="C23" s="1"/>
    </row>
    <row r="28" spans="1:4" ht="15" customHeight="1" x14ac:dyDescent="0.3">
      <c r="B28" s="129"/>
      <c r="C28" s="129"/>
      <c r="D28" s="129"/>
    </row>
    <row r="29" spans="1:4" ht="15" customHeight="1" x14ac:dyDescent="0.3">
      <c r="B29" s="129"/>
      <c r="C29" s="129"/>
      <c r="D29" s="129"/>
    </row>
    <row r="30" spans="1:4" ht="15" customHeight="1" x14ac:dyDescent="0.3">
      <c r="B30" s="130" t="s">
        <v>596</v>
      </c>
      <c r="C30" s="130"/>
      <c r="D30" s="130"/>
    </row>
    <row r="31" spans="1:4" ht="15" customHeight="1" x14ac:dyDescent="0.3">
      <c r="B31" s="130" t="s">
        <v>597</v>
      </c>
      <c r="C31" s="130"/>
      <c r="D31" s="130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50"/>
  <sheetViews>
    <sheetView view="pageBreakPreview" zoomScale="60" zoomScaleNormal="100" workbookViewId="0">
      <selection activeCell="C33" sqref="C33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51" t="str">
        <f>ESF!A1</f>
        <v>CENTRO DE EVALUACIÓN Y CONTROL DE CONFIANZA DEL ESTADO DE GUANAJUATO</v>
      </c>
      <c r="B1" s="144"/>
      <c r="C1" s="145"/>
    </row>
    <row r="2" spans="1:3" ht="11.25" customHeight="1" x14ac:dyDescent="0.3">
      <c r="A2" s="152" t="s">
        <v>499</v>
      </c>
      <c r="B2" s="143"/>
      <c r="C2" s="146"/>
    </row>
    <row r="3" spans="1:3" ht="11.25" customHeight="1" x14ac:dyDescent="0.3">
      <c r="A3" s="152" t="str">
        <f>ESF!A3</f>
        <v>Del 1 de Enero al 30 de Junio de 2025</v>
      </c>
      <c r="B3" s="143"/>
      <c r="C3" s="146"/>
    </row>
    <row r="4" spans="1:3" ht="9.75" customHeight="1" x14ac:dyDescent="0.3">
      <c r="A4" s="140" t="s">
        <v>482</v>
      </c>
      <c r="B4" s="147"/>
      <c r="C4" s="148"/>
    </row>
    <row r="5" spans="1:3" ht="11.25" customHeight="1" x14ac:dyDescent="0.3">
      <c r="A5" s="149" t="s">
        <v>483</v>
      </c>
      <c r="B5" s="150"/>
      <c r="C5" s="32">
        <v>2025</v>
      </c>
    </row>
    <row r="6" spans="1:3" ht="9.75" customHeight="1" x14ac:dyDescent="0.3">
      <c r="A6" s="90" t="s">
        <v>500</v>
      </c>
      <c r="B6" s="33"/>
      <c r="C6" s="47">
        <v>58338281.880000003</v>
      </c>
    </row>
    <row r="7" spans="1:3" ht="7.5" customHeight="1" x14ac:dyDescent="0.3">
      <c r="A7" s="48"/>
      <c r="B7" s="35"/>
      <c r="C7" s="49"/>
    </row>
    <row r="8" spans="1:3" ht="9.75" customHeight="1" x14ac:dyDescent="0.3">
      <c r="A8" s="84" t="s">
        <v>501</v>
      </c>
      <c r="B8" s="50"/>
      <c r="C8" s="37">
        <f>SUM(C9:C29)</f>
        <v>7016988.75</v>
      </c>
    </row>
    <row r="9" spans="1:3" ht="9.75" customHeight="1" x14ac:dyDescent="0.3">
      <c r="A9" s="91">
        <v>2.1</v>
      </c>
      <c r="B9" s="51" t="s">
        <v>163</v>
      </c>
      <c r="C9" s="52">
        <v>0</v>
      </c>
    </row>
    <row r="10" spans="1:3" ht="9.75" customHeight="1" x14ac:dyDescent="0.3">
      <c r="A10" s="91">
        <v>2.2000000000000002</v>
      </c>
      <c r="B10" s="51" t="s">
        <v>160</v>
      </c>
      <c r="C10" s="52">
        <v>0</v>
      </c>
    </row>
    <row r="11" spans="1:3" ht="9.75" customHeight="1" x14ac:dyDescent="0.3">
      <c r="A11" s="92">
        <v>2.2999999999999998</v>
      </c>
      <c r="B11" s="53" t="s">
        <v>325</v>
      </c>
      <c r="C11" s="52">
        <v>7008868.75</v>
      </c>
    </row>
    <row r="12" spans="1:3" ht="9.75" customHeight="1" x14ac:dyDescent="0.3">
      <c r="A12" s="92">
        <v>2.4</v>
      </c>
      <c r="B12" s="53" t="s">
        <v>326</v>
      </c>
      <c r="C12" s="52">
        <v>0</v>
      </c>
    </row>
    <row r="13" spans="1:3" ht="9.75" customHeight="1" x14ac:dyDescent="0.3">
      <c r="A13" s="92">
        <v>2.5</v>
      </c>
      <c r="B13" s="53" t="s">
        <v>327</v>
      </c>
      <c r="C13" s="52">
        <v>8120</v>
      </c>
    </row>
    <row r="14" spans="1:3" ht="9.75" customHeight="1" x14ac:dyDescent="0.3">
      <c r="A14" s="92">
        <v>2.6</v>
      </c>
      <c r="B14" s="53" t="s">
        <v>328</v>
      </c>
      <c r="C14" s="52">
        <v>0</v>
      </c>
    </row>
    <row r="15" spans="1:3" ht="9.75" customHeight="1" x14ac:dyDescent="0.3">
      <c r="A15" s="92">
        <v>2.7</v>
      </c>
      <c r="B15" s="53" t="s">
        <v>329</v>
      </c>
      <c r="C15" s="52">
        <v>0</v>
      </c>
    </row>
    <row r="16" spans="1:3" ht="9.75" customHeight="1" x14ac:dyDescent="0.3">
      <c r="A16" s="92">
        <v>2.8</v>
      </c>
      <c r="B16" s="53" t="s">
        <v>330</v>
      </c>
      <c r="C16" s="52">
        <v>0</v>
      </c>
    </row>
    <row r="17" spans="1:3" ht="9.75" customHeight="1" x14ac:dyDescent="0.3">
      <c r="A17" s="92">
        <v>2.9</v>
      </c>
      <c r="B17" s="53" t="s">
        <v>332</v>
      </c>
      <c r="C17" s="52">
        <v>0</v>
      </c>
    </row>
    <row r="18" spans="1:3" ht="9.75" customHeight="1" x14ac:dyDescent="0.3">
      <c r="A18" s="92" t="s">
        <v>502</v>
      </c>
      <c r="B18" s="53" t="s">
        <v>503</v>
      </c>
      <c r="C18" s="52">
        <v>0</v>
      </c>
    </row>
    <row r="19" spans="1:3" ht="9.75" customHeight="1" x14ac:dyDescent="0.3">
      <c r="A19" s="92" t="s">
        <v>504</v>
      </c>
      <c r="B19" s="53" t="s">
        <v>338</v>
      </c>
      <c r="C19" s="52">
        <v>0</v>
      </c>
    </row>
    <row r="20" spans="1:3" ht="9.75" customHeight="1" x14ac:dyDescent="0.3">
      <c r="A20" s="92" t="s">
        <v>505</v>
      </c>
      <c r="B20" s="53" t="s">
        <v>506</v>
      </c>
      <c r="C20" s="52">
        <v>0</v>
      </c>
    </row>
    <row r="21" spans="1:3" ht="9.75" customHeight="1" x14ac:dyDescent="0.3">
      <c r="A21" s="92" t="s">
        <v>507</v>
      </c>
      <c r="B21" s="53" t="s">
        <v>508</v>
      </c>
      <c r="C21" s="52">
        <v>0</v>
      </c>
    </row>
    <row r="22" spans="1:3" ht="9.75" customHeight="1" x14ac:dyDescent="0.3">
      <c r="A22" s="92" t="s">
        <v>509</v>
      </c>
      <c r="B22" s="53" t="s">
        <v>510</v>
      </c>
      <c r="C22" s="52">
        <v>0</v>
      </c>
    </row>
    <row r="23" spans="1:3" ht="9.75" customHeight="1" x14ac:dyDescent="0.3">
      <c r="A23" s="92" t="s">
        <v>511</v>
      </c>
      <c r="B23" s="53" t="s">
        <v>512</v>
      </c>
      <c r="C23" s="52">
        <v>0</v>
      </c>
    </row>
    <row r="24" spans="1:3" ht="9.75" customHeight="1" x14ac:dyDescent="0.3">
      <c r="A24" s="92" t="s">
        <v>513</v>
      </c>
      <c r="B24" s="53" t="s">
        <v>514</v>
      </c>
      <c r="C24" s="52">
        <v>0</v>
      </c>
    </row>
    <row r="25" spans="1:3" ht="9.75" customHeight="1" x14ac:dyDescent="0.3">
      <c r="A25" s="92" t="s">
        <v>515</v>
      </c>
      <c r="B25" s="53" t="s">
        <v>516</v>
      </c>
      <c r="C25" s="52">
        <v>0</v>
      </c>
    </row>
    <row r="26" spans="1:3" ht="9.75" customHeight="1" x14ac:dyDescent="0.3">
      <c r="A26" s="92" t="s">
        <v>517</v>
      </c>
      <c r="B26" s="53" t="s">
        <v>518</v>
      </c>
      <c r="C26" s="52">
        <v>0</v>
      </c>
    </row>
    <row r="27" spans="1:3" ht="9.75" customHeight="1" x14ac:dyDescent="0.3">
      <c r="A27" s="92" t="s">
        <v>519</v>
      </c>
      <c r="B27" s="53" t="s">
        <v>520</v>
      </c>
      <c r="C27" s="52">
        <v>0</v>
      </c>
    </row>
    <row r="28" spans="1:3" ht="9.75" customHeight="1" x14ac:dyDescent="0.3">
      <c r="A28" s="92" t="s">
        <v>521</v>
      </c>
      <c r="B28" s="53" t="s">
        <v>522</v>
      </c>
      <c r="C28" s="52">
        <v>0</v>
      </c>
    </row>
    <row r="29" spans="1:3" ht="9.75" customHeight="1" x14ac:dyDescent="0.3">
      <c r="A29" s="92" t="s">
        <v>523</v>
      </c>
      <c r="B29" s="51" t="s">
        <v>524</v>
      </c>
      <c r="C29" s="52">
        <v>0</v>
      </c>
    </row>
    <row r="30" spans="1:3" ht="7.5" customHeight="1" x14ac:dyDescent="0.3">
      <c r="A30" s="48"/>
      <c r="B30" s="54"/>
      <c r="C30" s="55"/>
    </row>
    <row r="31" spans="1:3" ht="9.75" customHeight="1" x14ac:dyDescent="0.3">
      <c r="A31" s="93" t="s">
        <v>525</v>
      </c>
      <c r="B31" s="56"/>
      <c r="C31" s="57">
        <f>SUM(C32:C38)</f>
        <v>-1493.1599999999999</v>
      </c>
    </row>
    <row r="32" spans="1:3" ht="9.75" customHeight="1" x14ac:dyDescent="0.3">
      <c r="A32" s="92" t="s">
        <v>526</v>
      </c>
      <c r="B32" s="53" t="s">
        <v>233</v>
      </c>
      <c r="C32" s="52">
        <v>0</v>
      </c>
    </row>
    <row r="33" spans="1:3" ht="9.75" customHeight="1" x14ac:dyDescent="0.3">
      <c r="A33" s="92" t="s">
        <v>527</v>
      </c>
      <c r="B33" s="53" t="s">
        <v>242</v>
      </c>
      <c r="C33" s="52">
        <v>-1490.6</v>
      </c>
    </row>
    <row r="34" spans="1:3" ht="9.75" customHeight="1" x14ac:dyDescent="0.3">
      <c r="A34" s="92" t="s">
        <v>528</v>
      </c>
      <c r="B34" s="53" t="s">
        <v>245</v>
      </c>
      <c r="C34" s="52">
        <v>0</v>
      </c>
    </row>
    <row r="35" spans="1:3" ht="9.75" customHeight="1" x14ac:dyDescent="0.3">
      <c r="A35" s="92" t="s">
        <v>529</v>
      </c>
      <c r="B35" s="53" t="s">
        <v>251</v>
      </c>
      <c r="C35" s="52">
        <v>-2.56</v>
      </c>
    </row>
    <row r="36" spans="1:3" ht="9.75" customHeight="1" x14ac:dyDescent="0.3">
      <c r="A36" s="92" t="s">
        <v>530</v>
      </c>
      <c r="B36" s="53" t="s">
        <v>261</v>
      </c>
      <c r="C36" s="52">
        <v>0</v>
      </c>
    </row>
    <row r="37" spans="1:3" ht="9.75" customHeight="1" x14ac:dyDescent="0.3">
      <c r="A37" s="92" t="s">
        <v>531</v>
      </c>
      <c r="B37" s="53" t="s">
        <v>532</v>
      </c>
      <c r="C37" s="52">
        <v>0</v>
      </c>
    </row>
    <row r="38" spans="1:3" ht="9.75" customHeight="1" x14ac:dyDescent="0.3">
      <c r="A38" s="92" t="s">
        <v>533</v>
      </c>
      <c r="B38" s="51" t="s">
        <v>534</v>
      </c>
      <c r="C38" s="58">
        <v>0</v>
      </c>
    </row>
    <row r="39" spans="1:3" ht="7.5" customHeight="1" x14ac:dyDescent="0.3">
      <c r="A39" s="48"/>
      <c r="B39" s="59"/>
      <c r="C39" s="60"/>
    </row>
    <row r="40" spans="1:3" ht="9.75" customHeight="1" x14ac:dyDescent="0.3">
      <c r="A40" s="61" t="s">
        <v>535</v>
      </c>
      <c r="B40" s="33"/>
      <c r="C40" s="34">
        <f>C6-C8+C31</f>
        <v>51319799.970000006</v>
      </c>
    </row>
    <row r="41" spans="1:3" ht="9.75" customHeight="1" x14ac:dyDescent="0.3">
      <c r="A41" s="1"/>
      <c r="B41" s="1"/>
      <c r="C41" s="1"/>
    </row>
    <row r="42" spans="1:3" ht="22.8" customHeight="1" x14ac:dyDescent="0.3">
      <c r="A42" s="1"/>
      <c r="B42" s="131" t="s">
        <v>65</v>
      </c>
      <c r="C42" s="1"/>
    </row>
    <row r="45" spans="1:3" ht="15" customHeight="1" x14ac:dyDescent="0.3">
      <c r="C45" s="158"/>
    </row>
    <row r="47" spans="1:3" ht="15" customHeight="1" x14ac:dyDescent="0.3">
      <c r="B47" s="129"/>
      <c r="C47" s="129"/>
    </row>
    <row r="48" spans="1:3" ht="15" customHeight="1" x14ac:dyDescent="0.3">
      <c r="B48" s="129"/>
      <c r="C48" s="129"/>
    </row>
    <row r="49" spans="2:3" ht="15" customHeight="1" x14ac:dyDescent="0.3">
      <c r="B49" s="130" t="s">
        <v>594</v>
      </c>
      <c r="C49" s="130"/>
    </row>
    <row r="50" spans="2:3" ht="15" customHeight="1" x14ac:dyDescent="0.3">
      <c r="B50" s="130" t="s">
        <v>595</v>
      </c>
      <c r="C50" s="130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6"/>
  <sheetViews>
    <sheetView tabSelected="1" workbookViewId="0">
      <selection activeCell="I14" sqref="I14"/>
    </sheetView>
  </sheetViews>
  <sheetFormatPr baseColWidth="10" defaultColWidth="14.44140625" defaultRowHeight="15" customHeight="1" x14ac:dyDescent="0.2"/>
  <cols>
    <col min="1" max="1" width="8.88671875" style="1" customWidth="1"/>
    <col min="2" max="2" width="63.44140625" style="1" customWidth="1"/>
    <col min="3" max="6" width="13.109375" style="1" customWidth="1"/>
    <col min="7" max="10" width="10.3320312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42" t="str">
        <f>'Notas a los Edos Financieros'!A1</f>
        <v>CENTRO DE EVALUACIÓN Y CONTROL DE CONFIANZA DEL ESTADO DE GUANAJUATO</v>
      </c>
      <c r="B1" s="155"/>
      <c r="C1" s="155"/>
      <c r="D1" s="155"/>
      <c r="E1" s="155"/>
      <c r="F1" s="155"/>
      <c r="G1" s="72" t="s">
        <v>0</v>
      </c>
      <c r="H1" s="73">
        <f>'Notas a los Edos Financieros'!D1</f>
        <v>2025</v>
      </c>
      <c r="I1" s="13"/>
      <c r="J1" s="13"/>
    </row>
    <row r="2" spans="1:10" ht="11.25" customHeight="1" x14ac:dyDescent="0.2">
      <c r="A2" s="142" t="s">
        <v>536</v>
      </c>
      <c r="B2" s="155"/>
      <c r="C2" s="155"/>
      <c r="D2" s="155"/>
      <c r="E2" s="155"/>
      <c r="F2" s="155"/>
      <c r="G2" s="72" t="s">
        <v>2</v>
      </c>
      <c r="H2" s="73" t="str">
        <f>'Notas a los Edos Financieros'!D2</f>
        <v>Trimestral</v>
      </c>
      <c r="I2" s="13"/>
      <c r="J2" s="13"/>
    </row>
    <row r="3" spans="1:10" ht="11.25" customHeight="1" x14ac:dyDescent="0.2">
      <c r="A3" s="142" t="str">
        <f>'Notas a los Edos Financieros'!A3</f>
        <v>Del 1 de Enero al 30 de Junio de 2025</v>
      </c>
      <c r="B3" s="155"/>
      <c r="C3" s="155"/>
      <c r="D3" s="155"/>
      <c r="E3" s="155"/>
      <c r="F3" s="155"/>
      <c r="G3" s="72" t="s">
        <v>3</v>
      </c>
      <c r="H3" s="73">
        <f>'Notas a los Edos Financieros'!D3</f>
        <v>2</v>
      </c>
      <c r="I3" s="13"/>
      <c r="J3" s="13"/>
    </row>
    <row r="4" spans="1:10" ht="11.25" customHeight="1" x14ac:dyDescent="0.2">
      <c r="A4" s="142" t="s">
        <v>4</v>
      </c>
      <c r="B4" s="155"/>
      <c r="C4" s="155"/>
      <c r="D4" s="155"/>
      <c r="E4" s="155"/>
      <c r="F4" s="155"/>
      <c r="G4" s="72"/>
      <c r="H4" s="73"/>
      <c r="I4" s="13"/>
      <c r="J4" s="13"/>
    </row>
    <row r="5" spans="1:10" ht="9.75" customHeight="1" x14ac:dyDescent="0.2">
      <c r="A5" s="74" t="s">
        <v>67</v>
      </c>
      <c r="B5" s="75"/>
      <c r="C5" s="75"/>
      <c r="D5" s="75"/>
      <c r="E5" s="75"/>
      <c r="F5" s="75"/>
      <c r="G5" s="75"/>
      <c r="H5" s="75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4" t="s">
        <v>69</v>
      </c>
      <c r="B8" s="94" t="s">
        <v>483</v>
      </c>
      <c r="C8" s="95" t="s">
        <v>537</v>
      </c>
      <c r="D8" s="95" t="s">
        <v>538</v>
      </c>
      <c r="E8" s="95" t="s">
        <v>539</v>
      </c>
      <c r="F8" s="95" t="s">
        <v>540</v>
      </c>
      <c r="G8" s="95" t="s">
        <v>541</v>
      </c>
      <c r="H8" s="95" t="s">
        <v>542</v>
      </c>
      <c r="I8" s="95" t="s">
        <v>543</v>
      </c>
      <c r="J8" s="95" t="s">
        <v>544</v>
      </c>
    </row>
    <row r="9" spans="1:10" ht="9.75" customHeight="1" x14ac:dyDescent="0.2">
      <c r="A9" s="25">
        <v>7000</v>
      </c>
      <c r="B9" s="26" t="s">
        <v>545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541</v>
      </c>
      <c r="C10" s="15">
        <v>0</v>
      </c>
      <c r="D10" s="15">
        <v>0</v>
      </c>
      <c r="E10" s="15">
        <v>0</v>
      </c>
      <c r="F10" s="15">
        <v>0</v>
      </c>
      <c r="G10" s="128" t="s">
        <v>589</v>
      </c>
      <c r="H10" s="13"/>
      <c r="I10" s="13"/>
      <c r="J10" s="13"/>
    </row>
    <row r="11" spans="1:10" ht="9.75" customHeight="1" x14ac:dyDescent="0.2">
      <c r="A11" s="13">
        <v>7120</v>
      </c>
      <c r="B11" s="30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571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53" t="s">
        <v>572</v>
      </c>
      <c r="C39" s="154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7" t="s">
        <v>483</v>
      </c>
      <c r="C40" s="98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2" t="s">
        <v>573</v>
      </c>
      <c r="C41" s="99">
        <v>129270876.23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2" t="s">
        <v>574</v>
      </c>
      <c r="C42" s="99">
        <v>-117762930.59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2" t="s">
        <v>575</v>
      </c>
      <c r="C43" s="99">
        <v>48568436.759999998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2" t="s">
        <v>576</v>
      </c>
      <c r="C44" s="99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3" t="s">
        <v>577</v>
      </c>
      <c r="C45" s="100">
        <v>-60076382.399999999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53" t="s">
        <v>578</v>
      </c>
      <c r="C48" s="154"/>
      <c r="D48" s="13"/>
      <c r="E48" s="13"/>
      <c r="F48" s="13"/>
      <c r="G48" s="13"/>
      <c r="H48" s="13"/>
      <c r="I48" s="13"/>
      <c r="J48" s="13"/>
    </row>
    <row r="49" spans="1:4" ht="9.75" customHeight="1" x14ac:dyDescent="0.2">
      <c r="A49" s="13"/>
      <c r="B49" s="97" t="s">
        <v>483</v>
      </c>
      <c r="C49" s="98">
        <v>2025</v>
      </c>
    </row>
    <row r="50" spans="1:4" ht="9.75" customHeight="1" x14ac:dyDescent="0.2">
      <c r="A50" s="13">
        <v>8210</v>
      </c>
      <c r="B50" s="62" t="s">
        <v>579</v>
      </c>
      <c r="C50" s="99">
        <v>-129270876.23</v>
      </c>
    </row>
    <row r="51" spans="1:4" ht="9.75" customHeight="1" x14ac:dyDescent="0.2">
      <c r="A51" s="13">
        <v>8220</v>
      </c>
      <c r="B51" s="62" t="s">
        <v>580</v>
      </c>
      <c r="C51" s="99">
        <v>116508966.31999999</v>
      </c>
    </row>
    <row r="52" spans="1:4" ht="9.75" customHeight="1" x14ac:dyDescent="0.2">
      <c r="A52" s="13">
        <v>8230</v>
      </c>
      <c r="B52" s="62" t="s">
        <v>581</v>
      </c>
      <c r="C52" s="99">
        <v>-48564452.490000002</v>
      </c>
    </row>
    <row r="53" spans="1:4" ht="9.75" customHeight="1" x14ac:dyDescent="0.2">
      <c r="A53" s="13">
        <v>8240</v>
      </c>
      <c r="B53" s="62" t="s">
        <v>582</v>
      </c>
      <c r="C53" s="99">
        <v>2989571.12</v>
      </c>
    </row>
    <row r="54" spans="1:4" ht="9.75" customHeight="1" x14ac:dyDescent="0.2">
      <c r="A54" s="13">
        <v>8250</v>
      </c>
      <c r="B54" s="62" t="s">
        <v>583</v>
      </c>
      <c r="C54" s="99">
        <v>0</v>
      </c>
    </row>
    <row r="55" spans="1:4" ht="9.75" customHeight="1" x14ac:dyDescent="0.2">
      <c r="A55" s="13">
        <v>8260</v>
      </c>
      <c r="B55" s="62" t="s">
        <v>584</v>
      </c>
      <c r="C55" s="99">
        <v>-1490.6</v>
      </c>
    </row>
    <row r="56" spans="1:4" ht="9.75" customHeight="1" thickBot="1" x14ac:dyDescent="0.25">
      <c r="A56" s="13">
        <v>8270</v>
      </c>
      <c r="B56" s="63" t="s">
        <v>585</v>
      </c>
      <c r="C56" s="100">
        <v>58338281.880000003</v>
      </c>
    </row>
    <row r="57" spans="1:4" ht="9.75" customHeight="1" x14ac:dyDescent="0.2">
      <c r="A57" s="13"/>
      <c r="B57" s="13"/>
      <c r="C57" s="13"/>
    </row>
    <row r="58" spans="1:4" ht="9.75" customHeight="1" x14ac:dyDescent="0.2">
      <c r="A58" s="13"/>
      <c r="B58" s="13"/>
      <c r="C58" s="13"/>
    </row>
    <row r="59" spans="1:4" ht="9.75" customHeight="1" x14ac:dyDescent="0.2">
      <c r="A59" s="13"/>
      <c r="B59" s="13" t="s">
        <v>65</v>
      </c>
      <c r="C59" s="13"/>
    </row>
    <row r="63" spans="1:4" ht="15" customHeight="1" x14ac:dyDescent="0.2">
      <c r="B63" s="129"/>
      <c r="C63" s="129"/>
      <c r="D63" s="129"/>
    </row>
    <row r="64" spans="1:4" ht="15" customHeight="1" x14ac:dyDescent="0.2">
      <c r="B64" s="129"/>
      <c r="C64" s="129"/>
      <c r="D64" s="129"/>
    </row>
    <row r="65" spans="2:4" ht="15" customHeight="1" x14ac:dyDescent="0.2">
      <c r="B65" s="130" t="s">
        <v>590</v>
      </c>
      <c r="C65" s="132" t="s">
        <v>591</v>
      </c>
      <c r="D65" s="132"/>
    </row>
    <row r="66" spans="2:4" ht="15" customHeight="1" x14ac:dyDescent="0.2">
      <c r="B66" s="130" t="s">
        <v>592</v>
      </c>
      <c r="C66" s="133" t="s">
        <v>593</v>
      </c>
      <c r="D66" s="133"/>
    </row>
  </sheetData>
  <mergeCells count="8">
    <mergeCell ref="C65:D65"/>
    <mergeCell ref="C66:D66"/>
    <mergeCell ref="B48:C48"/>
    <mergeCell ref="A1:F1"/>
    <mergeCell ref="A2:F2"/>
    <mergeCell ref="A3:F3"/>
    <mergeCell ref="A4:F4"/>
    <mergeCell ref="B39:C39"/>
  </mergeCells>
  <printOptions horizontalCentered="1"/>
  <pageMargins left="0.70866141732283472" right="0.70866141732283472" top="0.74803149606299213" bottom="0.74803149606299213" header="0" footer="0"/>
  <pageSetup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Conciliacion_Ig!Área_de_impresión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Cecceg</cp:lastModifiedBy>
  <cp:revision/>
  <cp:lastPrinted>2025-07-16T19:38:25Z</cp:lastPrinted>
  <dcterms:created xsi:type="dcterms:W3CDTF">2024-07-17T18:53:12Z</dcterms:created>
  <dcterms:modified xsi:type="dcterms:W3CDTF">2025-07-16T19:44:28Z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