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eg\Desktop\EF 3er Trim\"/>
    </mc:Choice>
  </mc:AlternateContent>
  <xr:revisionPtr revIDLastSave="0" documentId="8_{663E824B-78F4-4B85-A37D-33DAC5AFAE7A}" xr6:coauthVersionLast="36" xr6:coauthVersionMax="36" xr10:uidLastSave="{00000000-0000-0000-0000-000000000000}"/>
  <bookViews>
    <workbookView xWindow="0" yWindow="0" windowWidth="23040" windowHeight="8940" xr2:uid="{EFB5B635-5337-4A2D-BD45-436FC73CEA33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0" i="1" s="1"/>
  <c r="G153" i="1"/>
  <c r="G152" i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7" i="1" s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3" i="1" s="1"/>
  <c r="G124" i="1"/>
  <c r="F123" i="1"/>
  <c r="E123" i="1"/>
  <c r="D123" i="1"/>
  <c r="C123" i="1"/>
  <c r="C84" i="1" s="1"/>
  <c r="B123" i="1"/>
  <c r="G122" i="1"/>
  <c r="G121" i="1"/>
  <c r="G120" i="1"/>
  <c r="G113" i="1" s="1"/>
  <c r="G119" i="1"/>
  <c r="G118" i="1"/>
  <c r="G117" i="1"/>
  <c r="G116" i="1"/>
  <c r="G115" i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E84" i="1" s="1"/>
  <c r="C103" i="1"/>
  <c r="B103" i="1"/>
  <c r="G102" i="1"/>
  <c r="G101" i="1"/>
  <c r="G100" i="1"/>
  <c r="G99" i="1"/>
  <c r="G98" i="1"/>
  <c r="G97" i="1"/>
  <c r="G96" i="1"/>
  <c r="G95" i="1"/>
  <c r="G94" i="1"/>
  <c r="G93" i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E85" i="1"/>
  <c r="D85" i="1"/>
  <c r="C85" i="1"/>
  <c r="B85" i="1"/>
  <c r="F84" i="1"/>
  <c r="D84" i="1"/>
  <c r="B84" i="1"/>
  <c r="G82" i="1"/>
  <c r="G81" i="1"/>
  <c r="G80" i="1"/>
  <c r="G79" i="1"/>
  <c r="G78" i="1"/>
  <c r="G77" i="1"/>
  <c r="G76" i="1"/>
  <c r="G75" i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C9" i="1" s="1"/>
  <c r="B71" i="1"/>
  <c r="G70" i="1"/>
  <c r="G69" i="1"/>
  <c r="G62" i="1" s="1"/>
  <c r="G68" i="1"/>
  <c r="G67" i="1"/>
  <c r="G66" i="1"/>
  <c r="G65" i="1"/>
  <c r="G64" i="1"/>
  <c r="G63" i="1"/>
  <c r="F62" i="1"/>
  <c r="E62" i="1"/>
  <c r="D62" i="1"/>
  <c r="D9" i="1" s="1"/>
  <c r="D159" i="1" s="1"/>
  <c r="C62" i="1"/>
  <c r="B62" i="1"/>
  <c r="B9" i="1" s="1"/>
  <c r="B159" i="1" s="1"/>
  <c r="G61" i="1"/>
  <c r="G60" i="1"/>
  <c r="G58" i="1" s="1"/>
  <c r="G59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G9" i="1" s="1"/>
  <c r="F10" i="1"/>
  <c r="F9" i="1" s="1"/>
  <c r="F159" i="1" s="1"/>
  <c r="E10" i="1"/>
  <c r="E9" i="1" s="1"/>
  <c r="D10" i="1"/>
  <c r="C10" i="1"/>
  <c r="B10" i="1"/>
  <c r="A5" i="1"/>
  <c r="A2" i="1"/>
  <c r="G84" i="1" l="1"/>
  <c r="G159" i="1" s="1"/>
  <c r="E159" i="1"/>
  <c r="C159" i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<sst xmlns="http://schemas.openxmlformats.org/spreadsheetml/2006/main" count="166" uniqueCount="93">
  <si>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</si>
  <si>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</si>
  <si>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</si>
  <si>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</si>
  <si>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</si>
  <si>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</si>
  <si>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</si>
  <si>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</si>
  <si>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</si>
  <si>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</si>
  <si>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</si>
  <si>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</si>
  <si>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</si>
  <si>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</si>
  <si>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</si>
  <si>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</si>
  <si>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</si>
  <si>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</si>
  <si>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</si>
  <si>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</si>
  <si>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</si>
  <si>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</si>
  <si>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</si>
  <si>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</si>
  <si>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</si>
  <si>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</si>
  <si>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</si>
  <si>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</si>
  <si>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</si>
  <si>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</si>
  <si>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</si>
  <si>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</si>
  <si>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</si>
  <si>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</si>
  <si>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</si>
  <si>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</si>
  <si>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</si>
  <si>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</si>
  <si>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</si>
  <si>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</si>
  <si>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</si>
  <si>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</si>
  <si>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</si>
  <si>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</si>
  <si>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</si>
  <si>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</si>
  <si>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</si>
  <si>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</si>
  <si>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</si>
  <si>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</si>
  <si>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</si>
  <si>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</si>
  <si>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</si>
  <si>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</si>
  <si>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</si>
  <si>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</si>
  <si>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</si>
  <si>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</si>
  <si>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</si>
  <si>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</si>
  <si>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</si>
  <si>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</si>
  <si>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</si>
  <si>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</si>
  <si>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</si>
  <si>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</si>
  <si>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</si>
  <si>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</si>
  <si>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</si>
  <si>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</si>
  <si>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</si>
  <si>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</si>
  <si>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</si>
  <si>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</si>
  <si>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</si>
  <si>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</si>
  <si>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</si>
  <si>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</si>
  <si>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</si>
  <si>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</si>
  <si>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</si>
  <si>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</si>
  <si>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</si>
  <si>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</si>
  <si>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</si>
  <si>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</si>
  <si>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</si>
  <si>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</si>
  <si>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de los formatos de la LDF son correctos y responsabilidad del ente emisor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</si>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</sst>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3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4" fillId="0" borderId="9" xfId="1" applyFont="1" applyBorder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5DBAC94E-CA8A-427D-8B79-B0B065838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169</xdr:row>
      <xdr:rowOff>106680</xdr:rowOff>
    </xdr:from>
    <xdr:to>
      <xdr:col>0</xdr:col>
      <xdr:colOff>3009900</xdr:colOff>
      <xdr:row>169</xdr:row>
      <xdr:rowOff>106680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32909E3-7A7E-4F05-ADD5-E4F07ABCC870}"/>
            </a:ext>
          </a:extLst>
        </xdr:cNvPr>
        <xdr:cNvCxnSpPr/>
      </xdr:nvCxnSpPr>
      <xdr:spPr>
        <a:xfrm>
          <a:off x="251460" y="3153156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/0361_IDF_CodigoSujeto_CodigoEntidad_CodigoPerio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>
        <row r="4">
          <cell r="A4" t="str">
            <v>Del 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26D2-B6E7-401E-8CB4-0F906D32DCF8}">
  <sheetPr>
    <outlinePr summaryBelow="0"/>
  </sheetPr>
  <dimension ref="A1:G172"/>
  <sheetViews>
    <sheetView showGridLines="0" tabSelected="1" topLeftCell="A142" zoomScale="75" zoomScaleNormal="75" workbookViewId="0">
      <selection activeCell="E43" sqref="E43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CENTRO DE EVALUACIÓN Y CONTROL DE CONFIANZA DEL ESTADO DE GUANAJUATO</v>
      </c>
      <c r="B2" s="4"/>
      <c r="C2" s="4"/>
      <c r="D2" s="4"/>
      <c r="E2" s="4"/>
      <c r="F2" s="4"/>
      <c r="G2" s="4"/>
    </row>
    <row r="3" spans="1:7" x14ac:dyDescent="0.3">
      <c r="A3" s="5" t="s">
        <v>1</v>
      </c>
      <c r="B3" s="5"/>
      <c r="C3" s="5"/>
      <c r="D3" s="5"/>
      <c r="E3" s="5"/>
      <c r="F3" s="5"/>
      <c r="G3" s="5"/>
    </row>
    <row r="4" spans="1:7" x14ac:dyDescent="0.3">
      <c r="A4" s="5" t="s">
        <v>2</v>
      </c>
      <c r="B4" s="5"/>
      <c r="C4" s="5"/>
      <c r="D4" s="5"/>
      <c r="E4" s="5"/>
      <c r="F4" s="5"/>
      <c r="G4" s="5"/>
    </row>
    <row r="5" spans="1:7" x14ac:dyDescent="0.3">
      <c r="A5" s="5" t="str">
        <f>'[1]Formato 3'!A4</f>
        <v>Del 1 de enero al 30 de septiembre de 2025</v>
      </c>
      <c r="B5" s="5"/>
      <c r="C5" s="5"/>
      <c r="D5" s="5"/>
      <c r="E5" s="5"/>
      <c r="F5" s="5"/>
      <c r="G5" s="5"/>
    </row>
    <row r="6" spans="1:7" x14ac:dyDescent="0.3">
      <c r="A6" s="6" t="s">
        <v>3</v>
      </c>
      <c r="B6" s="6"/>
      <c r="C6" s="6"/>
      <c r="D6" s="6"/>
      <c r="E6" s="6"/>
      <c r="F6" s="6"/>
      <c r="G6" s="6"/>
    </row>
    <row r="7" spans="1:7" x14ac:dyDescent="0.3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8.8" x14ac:dyDescent="0.3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3">
      <c r="A9" s="10" t="s">
        <v>12</v>
      </c>
      <c r="B9" s="11">
        <f t="shared" ref="B9:G9" si="0">SUM(B10,B18,B28,B38,B48,B58,B62,B71,B75)</f>
        <v>129270876.23000002</v>
      </c>
      <c r="C9" s="11">
        <f t="shared" si="0"/>
        <v>48564452.490000002</v>
      </c>
      <c r="D9" s="11">
        <f t="shared" si="0"/>
        <v>177835328.72</v>
      </c>
      <c r="E9" s="11">
        <f t="shared" si="0"/>
        <v>84179446.909999996</v>
      </c>
      <c r="F9" s="11">
        <f t="shared" si="0"/>
        <v>84179446.909999996</v>
      </c>
      <c r="G9" s="11">
        <f t="shared" si="0"/>
        <v>93655881.810000002</v>
      </c>
    </row>
    <row r="10" spans="1:7" x14ac:dyDescent="0.3">
      <c r="A10" s="12" t="s">
        <v>13</v>
      </c>
      <c r="B10" s="11">
        <f t="shared" ref="B10:G10" si="1">SUM(B11:B17)</f>
        <v>94496750.090000004</v>
      </c>
      <c r="C10" s="11">
        <f t="shared" si="1"/>
        <v>5763332.8099999996</v>
      </c>
      <c r="D10" s="11">
        <f t="shared" si="1"/>
        <v>100260082.90000001</v>
      </c>
      <c r="E10" s="11">
        <f t="shared" si="1"/>
        <v>61039156.719999999</v>
      </c>
      <c r="F10" s="11">
        <f t="shared" si="1"/>
        <v>61039156.719999999</v>
      </c>
      <c r="G10" s="11">
        <f t="shared" si="1"/>
        <v>39220926.180000007</v>
      </c>
    </row>
    <row r="11" spans="1:7" x14ac:dyDescent="0.3">
      <c r="A11" s="13" t="s">
        <v>14</v>
      </c>
      <c r="B11" s="14">
        <v>22285092</v>
      </c>
      <c r="C11" s="14">
        <v>1094629.5</v>
      </c>
      <c r="D11" s="14">
        <v>23379721.5</v>
      </c>
      <c r="E11" s="14">
        <v>15798343.02</v>
      </c>
      <c r="F11" s="14">
        <v>15798343.02</v>
      </c>
      <c r="G11" s="14">
        <v>7581378.4800000004</v>
      </c>
    </row>
    <row r="12" spans="1:7" x14ac:dyDescent="0.3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3">
      <c r="A13" s="13" t="s">
        <v>16</v>
      </c>
      <c r="B13" s="14">
        <v>30590173</v>
      </c>
      <c r="C13" s="14">
        <v>485926.92</v>
      </c>
      <c r="D13" s="14">
        <v>31076099.920000002</v>
      </c>
      <c r="E13" s="14">
        <v>14150367.439999999</v>
      </c>
      <c r="F13" s="14">
        <v>14150367.439999999</v>
      </c>
      <c r="G13" s="14">
        <v>16925732.480000004</v>
      </c>
    </row>
    <row r="14" spans="1:7" x14ac:dyDescent="0.3">
      <c r="A14" s="13" t="s">
        <v>17</v>
      </c>
      <c r="B14" s="14">
        <v>7943628</v>
      </c>
      <c r="C14" s="14">
        <v>709257.57</v>
      </c>
      <c r="D14" s="14">
        <v>8652885.5700000003</v>
      </c>
      <c r="E14" s="14">
        <v>5460159.4000000004</v>
      </c>
      <c r="F14" s="14">
        <v>5460159.4000000004</v>
      </c>
      <c r="G14" s="14">
        <v>3192726.17</v>
      </c>
    </row>
    <row r="15" spans="1:7" x14ac:dyDescent="0.3">
      <c r="A15" s="13" t="s">
        <v>18</v>
      </c>
      <c r="B15" s="14">
        <v>33672496.090000004</v>
      </c>
      <c r="C15" s="14">
        <v>3473293.82</v>
      </c>
      <c r="D15" s="14">
        <v>37145789.910000004</v>
      </c>
      <c r="E15" s="14">
        <v>25628240.140000001</v>
      </c>
      <c r="F15" s="14">
        <v>25628240.140000001</v>
      </c>
      <c r="G15" s="14">
        <v>11517549.770000003</v>
      </c>
    </row>
    <row r="16" spans="1:7" x14ac:dyDescent="0.3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3">
      <c r="A17" s="13" t="s">
        <v>20</v>
      </c>
      <c r="B17" s="14">
        <v>5361</v>
      </c>
      <c r="C17" s="14">
        <v>225</v>
      </c>
      <c r="D17" s="14">
        <v>5586</v>
      </c>
      <c r="E17" s="14">
        <v>2046.72</v>
      </c>
      <c r="F17" s="14">
        <v>2046.72</v>
      </c>
      <c r="G17" s="14">
        <v>3539.2799999999997</v>
      </c>
    </row>
    <row r="18" spans="1:7" x14ac:dyDescent="0.3">
      <c r="A18" s="12" t="s">
        <v>21</v>
      </c>
      <c r="B18" s="11">
        <f t="shared" ref="B18:G18" si="2">SUM(B19:B27)</f>
        <v>7475402.1200000001</v>
      </c>
      <c r="C18" s="11">
        <f t="shared" si="2"/>
        <v>15209892.68</v>
      </c>
      <c r="D18" s="11">
        <f t="shared" si="2"/>
        <v>22685294.799999997</v>
      </c>
      <c r="E18" s="11">
        <f t="shared" si="2"/>
        <v>4653959.0200000005</v>
      </c>
      <c r="F18" s="11">
        <f t="shared" si="2"/>
        <v>4653959.0200000005</v>
      </c>
      <c r="G18" s="11">
        <f t="shared" si="2"/>
        <v>18031335.779999997</v>
      </c>
    </row>
    <row r="19" spans="1:7" x14ac:dyDescent="0.3">
      <c r="A19" s="13" t="s">
        <v>22</v>
      </c>
      <c r="B19" s="14">
        <v>1540905.17</v>
      </c>
      <c r="C19" s="14">
        <v>1172752.72</v>
      </c>
      <c r="D19" s="14">
        <v>2713657.8899999997</v>
      </c>
      <c r="E19" s="14">
        <v>1210914.02</v>
      </c>
      <c r="F19" s="14">
        <v>1210914.02</v>
      </c>
      <c r="G19" s="14">
        <v>1502743.8699999996</v>
      </c>
    </row>
    <row r="20" spans="1:7" x14ac:dyDescent="0.3">
      <c r="A20" s="13" t="s">
        <v>23</v>
      </c>
      <c r="B20" s="14">
        <v>1455</v>
      </c>
      <c r="C20" s="14">
        <v>2804.27</v>
      </c>
      <c r="D20" s="14">
        <v>4259.2700000000004</v>
      </c>
      <c r="E20" s="14">
        <v>0</v>
      </c>
      <c r="F20" s="14">
        <v>0</v>
      </c>
      <c r="G20" s="14">
        <v>4259.2700000000004</v>
      </c>
    </row>
    <row r="21" spans="1:7" x14ac:dyDescent="0.3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3">
      <c r="A22" s="13" t="s">
        <v>25</v>
      </c>
      <c r="B22" s="14">
        <v>306000</v>
      </c>
      <c r="C22" s="14">
        <v>733793.18</v>
      </c>
      <c r="D22" s="14">
        <v>1039793.18</v>
      </c>
      <c r="E22" s="14">
        <v>35678.21</v>
      </c>
      <c r="F22" s="14">
        <v>35678.21</v>
      </c>
      <c r="G22" s="14">
        <v>1004114.9700000001</v>
      </c>
    </row>
    <row r="23" spans="1:7" x14ac:dyDescent="0.3">
      <c r="A23" s="13" t="s">
        <v>26</v>
      </c>
      <c r="B23" s="14">
        <v>5345630</v>
      </c>
      <c r="C23" s="14">
        <v>11675230.33</v>
      </c>
      <c r="D23" s="14">
        <v>17020860.329999998</v>
      </c>
      <c r="E23" s="14">
        <v>2987263.34</v>
      </c>
      <c r="F23" s="14">
        <v>2987263.34</v>
      </c>
      <c r="G23" s="14">
        <v>14033596.989999998</v>
      </c>
    </row>
    <row r="24" spans="1:7" x14ac:dyDescent="0.3">
      <c r="A24" s="13" t="s">
        <v>27</v>
      </c>
      <c r="B24" s="14">
        <v>0</v>
      </c>
      <c r="C24" s="14">
        <v>1151336.29</v>
      </c>
      <c r="D24" s="14">
        <v>1151336.29</v>
      </c>
      <c r="E24" s="14">
        <v>229504.72</v>
      </c>
      <c r="F24" s="14">
        <v>229504.72</v>
      </c>
      <c r="G24" s="14">
        <v>921831.57000000007</v>
      </c>
    </row>
    <row r="25" spans="1:7" x14ac:dyDescent="0.3">
      <c r="A25" s="13" t="s">
        <v>28</v>
      </c>
      <c r="B25" s="14">
        <v>77952.5</v>
      </c>
      <c r="C25" s="14">
        <v>6305</v>
      </c>
      <c r="D25" s="14">
        <v>84257.5</v>
      </c>
      <c r="E25" s="14">
        <v>33367.86</v>
      </c>
      <c r="F25" s="14">
        <v>33367.86</v>
      </c>
      <c r="G25" s="14">
        <v>50889.64</v>
      </c>
    </row>
    <row r="26" spans="1:7" x14ac:dyDescent="0.3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3">
      <c r="A27" s="13" t="s">
        <v>30</v>
      </c>
      <c r="B27" s="14">
        <v>203459.45</v>
      </c>
      <c r="C27" s="14">
        <v>467670.89</v>
      </c>
      <c r="D27" s="14">
        <v>671130.34000000008</v>
      </c>
      <c r="E27" s="14">
        <v>157230.87</v>
      </c>
      <c r="F27" s="14">
        <v>157230.87</v>
      </c>
      <c r="G27" s="14">
        <v>513899.47000000009</v>
      </c>
    </row>
    <row r="28" spans="1:7" x14ac:dyDescent="0.3">
      <c r="A28" s="12" t="s">
        <v>31</v>
      </c>
      <c r="B28" s="11">
        <f t="shared" ref="B28:G28" si="3">SUM(B29:B37)</f>
        <v>12810495.980000002</v>
      </c>
      <c r="C28" s="11">
        <f t="shared" si="3"/>
        <v>19636275.960000001</v>
      </c>
      <c r="D28" s="11">
        <f t="shared" si="3"/>
        <v>32446771.940000001</v>
      </c>
      <c r="E28" s="11">
        <f t="shared" si="3"/>
        <v>11309739.530000001</v>
      </c>
      <c r="F28" s="11">
        <f t="shared" si="3"/>
        <v>11309739.530000001</v>
      </c>
      <c r="G28" s="11">
        <f t="shared" si="3"/>
        <v>21137032.409999996</v>
      </c>
    </row>
    <row r="29" spans="1:7" x14ac:dyDescent="0.3">
      <c r="A29" s="13" t="s">
        <v>32</v>
      </c>
      <c r="B29" s="14">
        <v>275225.08</v>
      </c>
      <c r="C29" s="14">
        <v>2465779</v>
      </c>
      <c r="D29" s="14">
        <v>2741004.08</v>
      </c>
      <c r="E29" s="14">
        <v>1625287.45</v>
      </c>
      <c r="F29" s="14">
        <v>1625287.45</v>
      </c>
      <c r="G29" s="14">
        <v>1115716.6300000001</v>
      </c>
    </row>
    <row r="30" spans="1:7" x14ac:dyDescent="0.3">
      <c r="A30" s="13" t="s">
        <v>33</v>
      </c>
      <c r="B30" s="14">
        <v>3413660.22</v>
      </c>
      <c r="C30" s="14">
        <v>2823716.79</v>
      </c>
      <c r="D30" s="14">
        <v>6237377.0099999998</v>
      </c>
      <c r="E30" s="14">
        <v>678598.34</v>
      </c>
      <c r="F30" s="14">
        <v>678598.34</v>
      </c>
      <c r="G30" s="14">
        <v>5558778.6699999999</v>
      </c>
    </row>
    <row r="31" spans="1:7" x14ac:dyDescent="0.3">
      <c r="A31" s="13" t="s">
        <v>34</v>
      </c>
      <c r="B31" s="14">
        <v>969463.8</v>
      </c>
      <c r="C31" s="14">
        <v>3404331.54</v>
      </c>
      <c r="D31" s="14">
        <v>4373795.34</v>
      </c>
      <c r="E31" s="14">
        <v>1364306.24</v>
      </c>
      <c r="F31" s="14">
        <v>1364306.24</v>
      </c>
      <c r="G31" s="14">
        <v>3009489.0999999996</v>
      </c>
    </row>
    <row r="32" spans="1:7" x14ac:dyDescent="0.3">
      <c r="A32" s="13" t="s">
        <v>35</v>
      </c>
      <c r="B32" s="14">
        <v>0</v>
      </c>
      <c r="C32" s="14">
        <v>12339.54</v>
      </c>
      <c r="D32" s="14">
        <v>12339.54</v>
      </c>
      <c r="E32" s="14">
        <v>4475.68</v>
      </c>
      <c r="F32" s="14">
        <v>4475.68</v>
      </c>
      <c r="G32" s="14">
        <v>7863.8600000000006</v>
      </c>
    </row>
    <row r="33" spans="1:7" ht="14.4" customHeight="1" x14ac:dyDescent="0.3">
      <c r="A33" s="13" t="s">
        <v>36</v>
      </c>
      <c r="B33" s="14">
        <v>4334665.7300000004</v>
      </c>
      <c r="C33" s="14">
        <v>7935302.6500000004</v>
      </c>
      <c r="D33" s="14">
        <v>12269968.380000001</v>
      </c>
      <c r="E33" s="14">
        <v>4326267.34</v>
      </c>
      <c r="F33" s="14">
        <v>4326267.34</v>
      </c>
      <c r="G33" s="14">
        <v>7943701.040000001</v>
      </c>
    </row>
    <row r="34" spans="1:7" ht="14.4" customHeight="1" x14ac:dyDescent="0.3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4.4" customHeight="1" x14ac:dyDescent="0.3">
      <c r="A35" s="13" t="s">
        <v>38</v>
      </c>
      <c r="B35" s="14">
        <v>0</v>
      </c>
      <c r="C35" s="14">
        <v>1720609.22</v>
      </c>
      <c r="D35" s="14">
        <v>1720609.22</v>
      </c>
      <c r="E35" s="14">
        <v>775430.99</v>
      </c>
      <c r="F35" s="14">
        <v>775430.99</v>
      </c>
      <c r="G35" s="14">
        <v>945178.23</v>
      </c>
    </row>
    <row r="36" spans="1:7" ht="14.4" customHeight="1" x14ac:dyDescent="0.3">
      <c r="A36" s="13" t="s">
        <v>39</v>
      </c>
      <c r="B36" s="14">
        <v>1343561.15</v>
      </c>
      <c r="C36" s="14">
        <v>1144628.58</v>
      </c>
      <c r="D36" s="14">
        <v>2488189.73</v>
      </c>
      <c r="E36" s="14">
        <v>1034685.24</v>
      </c>
      <c r="F36" s="14">
        <v>1034685.24</v>
      </c>
      <c r="G36" s="14">
        <v>1453504.49</v>
      </c>
    </row>
    <row r="37" spans="1:7" ht="14.4" customHeight="1" x14ac:dyDescent="0.3">
      <c r="A37" s="13" t="s">
        <v>40</v>
      </c>
      <c r="B37" s="14">
        <v>2473920</v>
      </c>
      <c r="C37" s="14">
        <v>129568.64</v>
      </c>
      <c r="D37" s="14">
        <v>2603488.64</v>
      </c>
      <c r="E37" s="14">
        <v>1500688.25</v>
      </c>
      <c r="F37" s="14">
        <v>1500688.25</v>
      </c>
      <c r="G37" s="14">
        <v>1102800.3900000001</v>
      </c>
    </row>
    <row r="38" spans="1:7" x14ac:dyDescent="0.3">
      <c r="A38" s="12" t="s">
        <v>41</v>
      </c>
      <c r="B38" s="11">
        <f t="shared" ref="B38:G38" si="4">SUM(B39:B47)</f>
        <v>103200</v>
      </c>
      <c r="C38" s="11">
        <f t="shared" si="4"/>
        <v>78240.909999999989</v>
      </c>
      <c r="D38" s="11">
        <f t="shared" si="4"/>
        <v>181440.90999999997</v>
      </c>
      <c r="E38" s="11">
        <f t="shared" si="4"/>
        <v>136616.21000000002</v>
      </c>
      <c r="F38" s="11">
        <f t="shared" si="4"/>
        <v>136616.21000000002</v>
      </c>
      <c r="G38" s="11">
        <f t="shared" si="4"/>
        <v>44824.699999999983</v>
      </c>
    </row>
    <row r="39" spans="1:7" x14ac:dyDescent="0.3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3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3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3">
      <c r="A42" s="13" t="s">
        <v>45</v>
      </c>
      <c r="B42" s="14">
        <v>0</v>
      </c>
      <c r="C42" s="14">
        <v>78140.679999999993</v>
      </c>
      <c r="D42" s="14">
        <v>78140.679999999993</v>
      </c>
      <c r="E42" s="14">
        <v>32900</v>
      </c>
      <c r="F42" s="14">
        <v>32900</v>
      </c>
      <c r="G42" s="14">
        <v>45240.679999999993</v>
      </c>
    </row>
    <row r="43" spans="1:7" x14ac:dyDescent="0.3">
      <c r="A43" s="13" t="s">
        <v>46</v>
      </c>
      <c r="B43" s="14">
        <v>103200</v>
      </c>
      <c r="C43" s="14">
        <v>100.23</v>
      </c>
      <c r="D43" s="14">
        <v>103300.23</v>
      </c>
      <c r="E43" s="14">
        <v>103716.21</v>
      </c>
      <c r="F43" s="14">
        <v>103716.21</v>
      </c>
      <c r="G43" s="14">
        <v>-415.98000000001048</v>
      </c>
    </row>
    <row r="44" spans="1:7" x14ac:dyDescent="0.3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x14ac:dyDescent="0.3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3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3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3">
      <c r="A48" s="12" t="s">
        <v>51</v>
      </c>
      <c r="B48" s="11">
        <f t="shared" ref="B48:G48" si="5">SUM(B49:B57)</f>
        <v>14385028.039999999</v>
      </c>
      <c r="C48" s="11">
        <f t="shared" si="5"/>
        <v>7876710.1299999999</v>
      </c>
      <c r="D48" s="11">
        <f t="shared" si="5"/>
        <v>22261738.169999998</v>
      </c>
      <c r="E48" s="11">
        <f t="shared" si="5"/>
        <v>7039975.4299999997</v>
      </c>
      <c r="F48" s="11">
        <f t="shared" si="5"/>
        <v>7039975.4299999997</v>
      </c>
      <c r="G48" s="11">
        <f t="shared" si="5"/>
        <v>15221762.739999998</v>
      </c>
    </row>
    <row r="49" spans="1:7" x14ac:dyDescent="0.3">
      <c r="A49" s="13" t="s">
        <v>52</v>
      </c>
      <c r="B49" s="14">
        <v>14385028.039999999</v>
      </c>
      <c r="C49" s="14">
        <v>7730056.1799999997</v>
      </c>
      <c r="D49" s="14">
        <v>22115084.219999999</v>
      </c>
      <c r="E49" s="14">
        <v>7008868.75</v>
      </c>
      <c r="F49" s="14">
        <v>7008868.75</v>
      </c>
      <c r="G49" s="14">
        <v>15106215.469999999</v>
      </c>
    </row>
    <row r="50" spans="1:7" x14ac:dyDescent="0.3">
      <c r="A50" s="13" t="s">
        <v>53</v>
      </c>
      <c r="B50" s="14">
        <v>0</v>
      </c>
      <c r="C50" s="14">
        <v>35000</v>
      </c>
      <c r="D50" s="14">
        <v>35000</v>
      </c>
      <c r="E50" s="14">
        <v>16917.68</v>
      </c>
      <c r="F50" s="14">
        <v>16917.68</v>
      </c>
      <c r="G50" s="14">
        <v>18082.32</v>
      </c>
    </row>
    <row r="51" spans="1:7" x14ac:dyDescent="0.3">
      <c r="A51" s="13" t="s">
        <v>54</v>
      </c>
      <c r="B51" s="14">
        <v>0</v>
      </c>
      <c r="C51" s="14">
        <v>16000</v>
      </c>
      <c r="D51" s="14">
        <v>16000</v>
      </c>
      <c r="E51" s="14">
        <v>8120</v>
      </c>
      <c r="F51" s="14">
        <v>8120</v>
      </c>
      <c r="G51" s="14">
        <v>7880</v>
      </c>
    </row>
    <row r="52" spans="1:7" x14ac:dyDescent="0.3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x14ac:dyDescent="0.3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x14ac:dyDescent="0.3">
      <c r="A54" s="13" t="s">
        <v>57</v>
      </c>
      <c r="B54" s="14">
        <v>0</v>
      </c>
      <c r="C54" s="14">
        <v>95653.95</v>
      </c>
      <c r="D54" s="14">
        <v>95653.95</v>
      </c>
      <c r="E54" s="14">
        <v>6069</v>
      </c>
      <c r="F54" s="14">
        <v>6069</v>
      </c>
      <c r="G54" s="14">
        <v>89584.95</v>
      </c>
    </row>
    <row r="55" spans="1:7" x14ac:dyDescent="0.3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3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3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3">
      <c r="A58" s="12" t="s">
        <v>61</v>
      </c>
      <c r="B58" s="11">
        <f t="shared" ref="B58:G58" si="6">SUM(B59:B61)</f>
        <v>0</v>
      </c>
      <c r="C58" s="11">
        <f t="shared" si="6"/>
        <v>0</v>
      </c>
      <c r="D58" s="11">
        <f t="shared" si="6"/>
        <v>0</v>
      </c>
      <c r="E58" s="11">
        <f t="shared" si="6"/>
        <v>0</v>
      </c>
      <c r="F58" s="11">
        <f t="shared" si="6"/>
        <v>0</v>
      </c>
      <c r="G58" s="11">
        <f t="shared" si="6"/>
        <v>0</v>
      </c>
    </row>
    <row r="59" spans="1:7" x14ac:dyDescent="0.3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3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7">D60-E60</f>
        <v>0</v>
      </c>
    </row>
    <row r="61" spans="1:7" x14ac:dyDescent="0.3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7"/>
        <v>0</v>
      </c>
    </row>
    <row r="62" spans="1:7" x14ac:dyDescent="0.3">
      <c r="A62" s="12" t="s">
        <v>65</v>
      </c>
      <c r="B62" s="11">
        <f t="shared" ref="B62:G62" si="8">SUM(B63:B67,B69:B70)</f>
        <v>0</v>
      </c>
      <c r="C62" s="11">
        <f t="shared" si="8"/>
        <v>0</v>
      </c>
      <c r="D62" s="11">
        <f t="shared" si="8"/>
        <v>0</v>
      </c>
      <c r="E62" s="11">
        <f t="shared" si="8"/>
        <v>0</v>
      </c>
      <c r="F62" s="11">
        <f t="shared" si="8"/>
        <v>0</v>
      </c>
      <c r="G62" s="11">
        <f t="shared" si="8"/>
        <v>0</v>
      </c>
    </row>
    <row r="63" spans="1:7" x14ac:dyDescent="0.3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3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9">D64-E64</f>
        <v>0</v>
      </c>
    </row>
    <row r="65" spans="1:7" x14ac:dyDescent="0.3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9"/>
        <v>0</v>
      </c>
    </row>
    <row r="66" spans="1:7" x14ac:dyDescent="0.3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9"/>
        <v>0</v>
      </c>
    </row>
    <row r="67" spans="1:7" x14ac:dyDescent="0.3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9"/>
        <v>0</v>
      </c>
    </row>
    <row r="68" spans="1:7" x14ac:dyDescent="0.3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9"/>
        <v>0</v>
      </c>
    </row>
    <row r="69" spans="1:7" x14ac:dyDescent="0.3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9"/>
        <v>0</v>
      </c>
    </row>
    <row r="70" spans="1:7" x14ac:dyDescent="0.3">
      <c r="A70" s="13" t="s">
        <v>73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f t="shared" si="9"/>
        <v>0</v>
      </c>
    </row>
    <row r="71" spans="1:7" x14ac:dyDescent="0.3">
      <c r="A71" s="12" t="s">
        <v>74</v>
      </c>
      <c r="B71" s="11">
        <f t="shared" ref="B71:G71" si="10">SUM(B72:B74)</f>
        <v>0</v>
      </c>
      <c r="C71" s="11">
        <f t="shared" si="10"/>
        <v>0</v>
      </c>
      <c r="D71" s="11">
        <f t="shared" si="10"/>
        <v>0</v>
      </c>
      <c r="E71" s="11">
        <f t="shared" si="10"/>
        <v>0</v>
      </c>
      <c r="F71" s="11">
        <f t="shared" si="10"/>
        <v>0</v>
      </c>
      <c r="G71" s="11">
        <f t="shared" si="10"/>
        <v>0</v>
      </c>
    </row>
    <row r="72" spans="1:7" x14ac:dyDescent="0.3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3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1">D73-E73</f>
        <v>0</v>
      </c>
    </row>
    <row r="74" spans="1:7" x14ac:dyDescent="0.3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1"/>
        <v>0</v>
      </c>
    </row>
    <row r="75" spans="1:7" x14ac:dyDescent="0.3">
      <c r="A75" s="12" t="s">
        <v>78</v>
      </c>
      <c r="B75" s="11">
        <f t="shared" ref="B75:G75" si="12">SUM(B76:B82)</f>
        <v>0</v>
      </c>
      <c r="C75" s="11">
        <f t="shared" si="12"/>
        <v>0</v>
      </c>
      <c r="D75" s="11">
        <f t="shared" si="12"/>
        <v>0</v>
      </c>
      <c r="E75" s="11">
        <f t="shared" si="12"/>
        <v>0</v>
      </c>
      <c r="F75" s="11">
        <f t="shared" si="12"/>
        <v>0</v>
      </c>
      <c r="G75" s="11">
        <f t="shared" si="12"/>
        <v>0</v>
      </c>
    </row>
    <row r="76" spans="1:7" x14ac:dyDescent="0.3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3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3">D77-E77</f>
        <v>0</v>
      </c>
    </row>
    <row r="78" spans="1:7" x14ac:dyDescent="0.3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3"/>
        <v>0</v>
      </c>
    </row>
    <row r="79" spans="1:7" x14ac:dyDescent="0.3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3"/>
        <v>0</v>
      </c>
    </row>
    <row r="80" spans="1:7" x14ac:dyDescent="0.3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3"/>
        <v>0</v>
      </c>
    </row>
    <row r="81" spans="1:7" x14ac:dyDescent="0.3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3"/>
        <v>0</v>
      </c>
    </row>
    <row r="82" spans="1:7" x14ac:dyDescent="0.3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3"/>
        <v>0</v>
      </c>
    </row>
    <row r="83" spans="1:7" x14ac:dyDescent="0.3">
      <c r="A83" s="15"/>
      <c r="B83" s="14"/>
      <c r="C83" s="14"/>
      <c r="D83" s="14"/>
      <c r="E83" s="14"/>
      <c r="F83" s="14"/>
      <c r="G83" s="14"/>
    </row>
    <row r="84" spans="1:7" x14ac:dyDescent="0.3">
      <c r="A84" s="16" t="s">
        <v>86</v>
      </c>
      <c r="B84" s="11">
        <f t="shared" ref="B84:G84" si="14">SUM(B85,B93,B103,B113,B123,B133,B137,B146,B150)</f>
        <v>0</v>
      </c>
      <c r="C84" s="11">
        <f t="shared" si="14"/>
        <v>0</v>
      </c>
      <c r="D84" s="11">
        <f t="shared" si="14"/>
        <v>0</v>
      </c>
      <c r="E84" s="11">
        <f t="shared" si="14"/>
        <v>0</v>
      </c>
      <c r="F84" s="11">
        <f t="shared" si="14"/>
        <v>0</v>
      </c>
      <c r="G84" s="11">
        <f t="shared" si="14"/>
        <v>0</v>
      </c>
    </row>
    <row r="85" spans="1:7" x14ac:dyDescent="0.3">
      <c r="A85" s="12" t="s">
        <v>13</v>
      </c>
      <c r="B85" s="11">
        <f t="shared" ref="B85:G85" si="15">SUM(B86:B92)</f>
        <v>0</v>
      </c>
      <c r="C85" s="11">
        <f t="shared" si="15"/>
        <v>0</v>
      </c>
      <c r="D85" s="11">
        <f t="shared" si="15"/>
        <v>0</v>
      </c>
      <c r="E85" s="11">
        <f t="shared" si="15"/>
        <v>0</v>
      </c>
      <c r="F85" s="11">
        <f t="shared" si="15"/>
        <v>0</v>
      </c>
      <c r="G85" s="11">
        <f t="shared" si="15"/>
        <v>0</v>
      </c>
    </row>
    <row r="86" spans="1:7" x14ac:dyDescent="0.3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3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16">D87-E87</f>
        <v>0</v>
      </c>
    </row>
    <row r="88" spans="1:7" x14ac:dyDescent="0.3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16"/>
        <v>0</v>
      </c>
    </row>
    <row r="89" spans="1:7" x14ac:dyDescent="0.3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16"/>
        <v>0</v>
      </c>
    </row>
    <row r="90" spans="1:7" x14ac:dyDescent="0.3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16"/>
        <v>0</v>
      </c>
    </row>
    <row r="91" spans="1:7" x14ac:dyDescent="0.3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16"/>
        <v>0</v>
      </c>
    </row>
    <row r="92" spans="1:7" x14ac:dyDescent="0.3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16"/>
        <v>0</v>
      </c>
    </row>
    <row r="93" spans="1:7" x14ac:dyDescent="0.3">
      <c r="A93" s="12" t="s">
        <v>21</v>
      </c>
      <c r="B93" s="11">
        <f t="shared" ref="B93:G93" si="17">SUM(B94:B102)</f>
        <v>0</v>
      </c>
      <c r="C93" s="11">
        <f t="shared" si="17"/>
        <v>0</v>
      </c>
      <c r="D93" s="11">
        <f t="shared" si="17"/>
        <v>0</v>
      </c>
      <c r="E93" s="11">
        <f t="shared" si="17"/>
        <v>0</v>
      </c>
      <c r="F93" s="11">
        <f t="shared" si="17"/>
        <v>0</v>
      </c>
      <c r="G93" s="11">
        <f t="shared" si="17"/>
        <v>0</v>
      </c>
    </row>
    <row r="94" spans="1:7" x14ac:dyDescent="0.3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3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18">D95-E95</f>
        <v>0</v>
      </c>
    </row>
    <row r="96" spans="1:7" x14ac:dyDescent="0.3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18"/>
        <v>0</v>
      </c>
    </row>
    <row r="97" spans="1:7" x14ac:dyDescent="0.3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18"/>
        <v>0</v>
      </c>
    </row>
    <row r="98" spans="1:7" x14ac:dyDescent="0.3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18"/>
        <v>0</v>
      </c>
    </row>
    <row r="99" spans="1:7" x14ac:dyDescent="0.3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18"/>
        <v>0</v>
      </c>
    </row>
    <row r="100" spans="1:7" x14ac:dyDescent="0.3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18"/>
        <v>0</v>
      </c>
    </row>
    <row r="101" spans="1:7" x14ac:dyDescent="0.3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18"/>
        <v>0</v>
      </c>
    </row>
    <row r="102" spans="1:7" x14ac:dyDescent="0.3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18"/>
        <v>0</v>
      </c>
    </row>
    <row r="103" spans="1:7" x14ac:dyDescent="0.3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3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3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19">D105-E105</f>
        <v>0</v>
      </c>
    </row>
    <row r="106" spans="1:7" x14ac:dyDescent="0.3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19"/>
        <v>0</v>
      </c>
    </row>
    <row r="107" spans="1:7" x14ac:dyDescent="0.3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19"/>
        <v>0</v>
      </c>
    </row>
    <row r="108" spans="1:7" x14ac:dyDescent="0.3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19"/>
        <v>0</v>
      </c>
    </row>
    <row r="109" spans="1:7" x14ac:dyDescent="0.3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19"/>
        <v>0</v>
      </c>
    </row>
    <row r="110" spans="1:7" x14ac:dyDescent="0.3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19"/>
        <v>0</v>
      </c>
    </row>
    <row r="111" spans="1:7" x14ac:dyDescent="0.3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19"/>
        <v>0</v>
      </c>
    </row>
    <row r="112" spans="1:7" x14ac:dyDescent="0.3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19"/>
        <v>0</v>
      </c>
    </row>
    <row r="113" spans="1:7" x14ac:dyDescent="0.3">
      <c r="A113" s="12" t="s">
        <v>41</v>
      </c>
      <c r="B113" s="11">
        <f t="shared" ref="B113:G113" si="20">SUM(B114:B122)</f>
        <v>0</v>
      </c>
      <c r="C113" s="11">
        <f t="shared" si="20"/>
        <v>0</v>
      </c>
      <c r="D113" s="11">
        <f t="shared" si="20"/>
        <v>0</v>
      </c>
      <c r="E113" s="11">
        <f t="shared" si="20"/>
        <v>0</v>
      </c>
      <c r="F113" s="11">
        <f t="shared" si="20"/>
        <v>0</v>
      </c>
      <c r="G113" s="11">
        <f t="shared" si="20"/>
        <v>0</v>
      </c>
    </row>
    <row r="114" spans="1:7" x14ac:dyDescent="0.3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3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1">D115-E115</f>
        <v>0</v>
      </c>
    </row>
    <row r="116" spans="1:7" x14ac:dyDescent="0.3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1"/>
        <v>0</v>
      </c>
    </row>
    <row r="117" spans="1:7" x14ac:dyDescent="0.3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1"/>
        <v>0</v>
      </c>
    </row>
    <row r="118" spans="1:7" x14ac:dyDescent="0.3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1"/>
        <v>0</v>
      </c>
    </row>
    <row r="119" spans="1:7" x14ac:dyDescent="0.3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1"/>
        <v>0</v>
      </c>
    </row>
    <row r="120" spans="1:7" x14ac:dyDescent="0.3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1"/>
        <v>0</v>
      </c>
    </row>
    <row r="121" spans="1:7" x14ac:dyDescent="0.3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1"/>
        <v>0</v>
      </c>
    </row>
    <row r="122" spans="1:7" x14ac:dyDescent="0.3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1"/>
        <v>0</v>
      </c>
    </row>
    <row r="123" spans="1:7" x14ac:dyDescent="0.3">
      <c r="A123" s="12" t="s">
        <v>51</v>
      </c>
      <c r="B123" s="11">
        <f t="shared" ref="B123:G123" si="22">SUM(B124:B132)</f>
        <v>0</v>
      </c>
      <c r="C123" s="11">
        <f t="shared" si="22"/>
        <v>0</v>
      </c>
      <c r="D123" s="11">
        <f t="shared" si="22"/>
        <v>0</v>
      </c>
      <c r="E123" s="11">
        <f t="shared" si="22"/>
        <v>0</v>
      </c>
      <c r="F123" s="11">
        <f t="shared" si="22"/>
        <v>0</v>
      </c>
      <c r="G123" s="11">
        <f t="shared" si="22"/>
        <v>0</v>
      </c>
    </row>
    <row r="124" spans="1:7" x14ac:dyDescent="0.3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3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3">D125-E125</f>
        <v>0</v>
      </c>
    </row>
    <row r="126" spans="1:7" x14ac:dyDescent="0.3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3"/>
        <v>0</v>
      </c>
    </row>
    <row r="127" spans="1:7" x14ac:dyDescent="0.3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3"/>
        <v>0</v>
      </c>
    </row>
    <row r="128" spans="1:7" x14ac:dyDescent="0.3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3"/>
        <v>0</v>
      </c>
    </row>
    <row r="129" spans="1:7" x14ac:dyDescent="0.3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3"/>
        <v>0</v>
      </c>
    </row>
    <row r="130" spans="1:7" x14ac:dyDescent="0.3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3"/>
        <v>0</v>
      </c>
    </row>
    <row r="131" spans="1:7" x14ac:dyDescent="0.3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3"/>
        <v>0</v>
      </c>
    </row>
    <row r="132" spans="1:7" x14ac:dyDescent="0.3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3"/>
        <v>0</v>
      </c>
    </row>
    <row r="133" spans="1:7" x14ac:dyDescent="0.3">
      <c r="A133" s="12" t="s">
        <v>61</v>
      </c>
      <c r="B133" s="11">
        <f t="shared" ref="B133:G133" si="24">SUM(B134:B136)</f>
        <v>0</v>
      </c>
      <c r="C133" s="11">
        <f t="shared" si="24"/>
        <v>0</v>
      </c>
      <c r="D133" s="11">
        <f t="shared" si="24"/>
        <v>0</v>
      </c>
      <c r="E133" s="11">
        <f t="shared" si="24"/>
        <v>0</v>
      </c>
      <c r="F133" s="11">
        <f t="shared" si="24"/>
        <v>0</v>
      </c>
      <c r="G133" s="11">
        <f t="shared" si="24"/>
        <v>0</v>
      </c>
    </row>
    <row r="134" spans="1:7" x14ac:dyDescent="0.3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3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25">D135-E135</f>
        <v>0</v>
      </c>
    </row>
    <row r="136" spans="1:7" x14ac:dyDescent="0.3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25"/>
        <v>0</v>
      </c>
    </row>
    <row r="137" spans="1:7" x14ac:dyDescent="0.3">
      <c r="A137" s="12" t="s">
        <v>65</v>
      </c>
      <c r="B137" s="11">
        <f t="shared" ref="B137:G137" si="26">SUM(B138:B142,B144:B145)</f>
        <v>0</v>
      </c>
      <c r="C137" s="11">
        <f t="shared" si="26"/>
        <v>0</v>
      </c>
      <c r="D137" s="11">
        <f t="shared" si="26"/>
        <v>0</v>
      </c>
      <c r="E137" s="11">
        <f t="shared" si="26"/>
        <v>0</v>
      </c>
      <c r="F137" s="11">
        <f t="shared" si="26"/>
        <v>0</v>
      </c>
      <c r="G137" s="11">
        <f t="shared" si="26"/>
        <v>0</v>
      </c>
    </row>
    <row r="138" spans="1:7" x14ac:dyDescent="0.3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3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27">D139-E139</f>
        <v>0</v>
      </c>
    </row>
    <row r="140" spans="1:7" x14ac:dyDescent="0.3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27"/>
        <v>0</v>
      </c>
    </row>
    <row r="141" spans="1:7" x14ac:dyDescent="0.3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27"/>
        <v>0</v>
      </c>
    </row>
    <row r="142" spans="1:7" x14ac:dyDescent="0.3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27"/>
        <v>0</v>
      </c>
    </row>
    <row r="143" spans="1:7" x14ac:dyDescent="0.3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27"/>
        <v>0</v>
      </c>
    </row>
    <row r="144" spans="1:7" x14ac:dyDescent="0.3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27"/>
        <v>0</v>
      </c>
    </row>
    <row r="145" spans="1:7" x14ac:dyDescent="0.3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27"/>
        <v>0</v>
      </c>
    </row>
    <row r="146" spans="1:7" x14ac:dyDescent="0.3">
      <c r="A146" s="12" t="s">
        <v>74</v>
      </c>
      <c r="B146" s="11">
        <f t="shared" ref="B146:G146" si="28">SUM(B147:B149)</f>
        <v>0</v>
      </c>
      <c r="C146" s="11">
        <f t="shared" si="28"/>
        <v>0</v>
      </c>
      <c r="D146" s="11">
        <f t="shared" si="28"/>
        <v>0</v>
      </c>
      <c r="E146" s="11">
        <f t="shared" si="28"/>
        <v>0</v>
      </c>
      <c r="F146" s="11">
        <f t="shared" si="28"/>
        <v>0</v>
      </c>
      <c r="G146" s="11">
        <f t="shared" si="28"/>
        <v>0</v>
      </c>
    </row>
    <row r="147" spans="1:7" x14ac:dyDescent="0.3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3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29">D148-E148</f>
        <v>0</v>
      </c>
    </row>
    <row r="149" spans="1:7" x14ac:dyDescent="0.3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29"/>
        <v>0</v>
      </c>
    </row>
    <row r="150" spans="1:7" x14ac:dyDescent="0.3">
      <c r="A150" s="12" t="s">
        <v>78</v>
      </c>
      <c r="B150" s="11">
        <f t="shared" ref="B150:G150" si="30">SUM(B151:B157)</f>
        <v>0</v>
      </c>
      <c r="C150" s="11">
        <f t="shared" si="30"/>
        <v>0</v>
      </c>
      <c r="D150" s="11">
        <f t="shared" si="30"/>
        <v>0</v>
      </c>
      <c r="E150" s="11">
        <f t="shared" si="30"/>
        <v>0</v>
      </c>
      <c r="F150" s="11">
        <f t="shared" si="30"/>
        <v>0</v>
      </c>
      <c r="G150" s="11">
        <f t="shared" si="30"/>
        <v>0</v>
      </c>
    </row>
    <row r="151" spans="1:7" x14ac:dyDescent="0.3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3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1">D152-E152</f>
        <v>0</v>
      </c>
    </row>
    <row r="153" spans="1:7" x14ac:dyDescent="0.3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1"/>
        <v>0</v>
      </c>
    </row>
    <row r="154" spans="1:7" x14ac:dyDescent="0.3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1"/>
        <v>0</v>
      </c>
    </row>
    <row r="155" spans="1:7" x14ac:dyDescent="0.3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1"/>
        <v>0</v>
      </c>
    </row>
    <row r="156" spans="1:7" x14ac:dyDescent="0.3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1"/>
        <v>0</v>
      </c>
    </row>
    <row r="157" spans="1:7" x14ac:dyDescent="0.3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1"/>
        <v>0</v>
      </c>
    </row>
    <row r="158" spans="1:7" x14ac:dyDescent="0.3">
      <c r="A158" s="18"/>
      <c r="B158" s="19"/>
      <c r="C158" s="19"/>
      <c r="D158" s="19"/>
      <c r="E158" s="19"/>
      <c r="F158" s="19"/>
      <c r="G158" s="19"/>
    </row>
    <row r="159" spans="1:7" x14ac:dyDescent="0.3">
      <c r="A159" s="20" t="s">
        <v>87</v>
      </c>
      <c r="B159" s="21">
        <f t="shared" ref="B159:G159" si="32">B9+B84</f>
        <v>129270876.23000002</v>
      </c>
      <c r="C159" s="21">
        <f t="shared" si="32"/>
        <v>48564452.490000002</v>
      </c>
      <c r="D159" s="21">
        <f t="shared" si="32"/>
        <v>177835328.72</v>
      </c>
      <c r="E159" s="21">
        <f t="shared" si="32"/>
        <v>84179446.909999996</v>
      </c>
      <c r="F159" s="21">
        <f t="shared" si="32"/>
        <v>84179446.909999996</v>
      </c>
      <c r="G159" s="21">
        <f t="shared" si="32"/>
        <v>93655881.810000002</v>
      </c>
    </row>
    <row r="160" spans="1:7" x14ac:dyDescent="0.3">
      <c r="A160" s="22"/>
      <c r="B160" s="23"/>
      <c r="C160" s="23"/>
      <c r="D160" s="23"/>
      <c r="E160" s="23"/>
      <c r="F160" s="23"/>
      <c r="G160" s="23"/>
    </row>
    <row r="162" spans="1:6" x14ac:dyDescent="0.3">
      <c r="A162" t="s">
        <v>88</v>
      </c>
    </row>
    <row r="169" spans="1:6" x14ac:dyDescent="0.3">
      <c r="A169" s="24"/>
      <c r="B169" s="24"/>
      <c r="C169" s="24"/>
    </row>
    <row r="170" spans="1:6" x14ac:dyDescent="0.3">
      <c r="A170" s="24"/>
      <c r="C170" s="24"/>
      <c r="D170" s="24"/>
    </row>
    <row r="171" spans="1:6" x14ac:dyDescent="0.3">
      <c r="A171" s="25" t="s">
        <v>89</v>
      </c>
      <c r="D171" s="26" t="s">
        <v>90</v>
      </c>
      <c r="E171" s="26"/>
      <c r="F171" s="26"/>
    </row>
    <row r="172" spans="1:6" x14ac:dyDescent="0.3">
      <c r="A172" s="25" t="s">
        <v>91</v>
      </c>
      <c r="D172" s="27" t="s">
        <v>92</v>
      </c>
      <c r="E172" s="27"/>
      <c r="F172" s="27"/>
    </row>
  </sheetData>
  <protectedRanges>
    <protectedRange sqref="B84:G84 B9:G9" name="Rango1_2"/>
  </protectedRanges>
  <mergeCells count="6">
    <mergeCell ref="A1:G1"/>
    <mergeCell ref="A7:A8"/>
    <mergeCell ref="B7:F7"/>
    <mergeCell ref="G7:G8"/>
    <mergeCell ref="D171:F171"/>
    <mergeCell ref="D172:F172"/>
  </mergeCell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2025-10-20T17:03:14Z</dcterms:created>
  <dcterms:modified xsi:type="dcterms:W3CDTF">2025-10-20T17:03:23Z</dcterms:modified>
</cp:coreProperties>
</file>