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475bFinanzas\Desktop\1ER TRIM 2018 PUBLIC\PRESUPUESTALE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Hoja1!$B$1:$L$58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G39" i="1"/>
  <c r="L38" i="1"/>
  <c r="G38" i="1"/>
  <c r="L37" i="1"/>
  <c r="G37" i="1"/>
  <c r="L36" i="1"/>
  <c r="G36" i="1"/>
  <c r="G35" i="1" s="1"/>
  <c r="L35" i="1"/>
  <c r="K35" i="1"/>
  <c r="J35" i="1"/>
  <c r="I35" i="1"/>
  <c r="H35" i="1"/>
  <c r="F35" i="1"/>
  <c r="E35" i="1"/>
  <c r="L34" i="1"/>
  <c r="G34" i="1"/>
  <c r="L33" i="1"/>
  <c r="G33" i="1"/>
  <c r="L32" i="1"/>
  <c r="G32" i="1"/>
  <c r="L31" i="1"/>
  <c r="G31" i="1"/>
  <c r="G30" i="1" s="1"/>
  <c r="L30" i="1"/>
  <c r="K30" i="1"/>
  <c r="J30" i="1"/>
  <c r="I30" i="1"/>
  <c r="H30" i="1"/>
  <c r="F30" i="1"/>
  <c r="E30" i="1"/>
  <c r="L29" i="1"/>
  <c r="G29" i="1"/>
  <c r="L28" i="1"/>
  <c r="G28" i="1"/>
  <c r="G27" i="1" s="1"/>
  <c r="L27" i="1"/>
  <c r="K27" i="1"/>
  <c r="J27" i="1"/>
  <c r="I27" i="1"/>
  <c r="H27" i="1"/>
  <c r="F27" i="1"/>
  <c r="E27" i="1"/>
  <c r="L26" i="1"/>
  <c r="G26" i="1"/>
  <c r="L25" i="1"/>
  <c r="G25" i="1"/>
  <c r="K24" i="1"/>
  <c r="J24" i="1"/>
  <c r="I24" i="1"/>
  <c r="H24" i="1"/>
  <c r="F24" i="1"/>
  <c r="E24" i="1"/>
  <c r="G24" i="1" s="1"/>
  <c r="K23" i="1"/>
  <c r="J23" i="1"/>
  <c r="I23" i="1"/>
  <c r="H23" i="1"/>
  <c r="F23" i="1"/>
  <c r="E23" i="1"/>
  <c r="L22" i="1"/>
  <c r="G22" i="1"/>
  <c r="L21" i="1"/>
  <c r="G21" i="1"/>
  <c r="L20" i="1"/>
  <c r="G20" i="1"/>
  <c r="L19" i="1"/>
  <c r="G19" i="1"/>
  <c r="L18" i="1"/>
  <c r="G18" i="1"/>
  <c r="K17" i="1"/>
  <c r="K14" i="1" s="1"/>
  <c r="J17" i="1"/>
  <c r="J14" i="1" s="1"/>
  <c r="I17" i="1"/>
  <c r="H17" i="1"/>
  <c r="F17" i="1"/>
  <c r="F14" i="1" s="1"/>
  <c r="E17" i="1"/>
  <c r="L16" i="1"/>
  <c r="G16" i="1"/>
  <c r="L15" i="1"/>
  <c r="K15" i="1"/>
  <c r="J15" i="1"/>
  <c r="I15" i="1"/>
  <c r="H15" i="1"/>
  <c r="G15" i="1"/>
  <c r="F15" i="1"/>
  <c r="E15" i="1"/>
  <c r="I14" i="1"/>
  <c r="H14" i="1"/>
  <c r="E14" i="1"/>
  <c r="L13" i="1"/>
  <c r="L11" i="1" s="1"/>
  <c r="G13" i="1"/>
  <c r="L12" i="1"/>
  <c r="G12" i="1"/>
  <c r="G11" i="1" s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G23" i="1" l="1"/>
  <c r="L24" i="1"/>
  <c r="L23" i="1" s="1"/>
  <c r="G17" i="1"/>
  <c r="L17" i="1" s="1"/>
  <c r="G14" i="1" l="1"/>
  <c r="L14" i="1" l="1"/>
  <c r="L41" i="1" s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<sst xmlns="http://schemas.openxmlformats.org/spreadsheetml/2006/main" count="55" uniqueCount="55">
  <si>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GASTO POR CATEGORIA PROGRAMÁTICA</t>
  </si>
  <si>
    <t>Del 1 de Enero al 31 de Marzo de 2018</t>
  </si>
  <si>
    <t>Ente Público:</t>
  </si>
  <si>
    <t>CENTRO DE EVALUACIÓN Y CONTROL DE CONFIANZA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</si>
  <si>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</si>
  <si>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</si>
  <si>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</si>
  <si>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</si>
  <si>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</si>
  <si>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</si>
  <si>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</si>
  <si>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</si>
  <si>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</si>
  <si>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</si>
  <si>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</si>
  <si>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</si>
  <si>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</si>
  <si>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</si>
  <si>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</si>
  <si>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</si>
  <si>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</si>
  <si>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</si>
  <si>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P0712,Q0317 Y Q0318</t>
  </si>
  <si>
    <t>Provisión de Bienes Públicos</t>
  </si>
  <si>
    <t>Planeación, seguimiento y evaluación de políticas públicas</t>
  </si>
  <si>
    <t>G1005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</si>
  <si>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</si>
  <si>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</si>
  <si>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</si>
  <si>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</si>
  <si>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</si>
  <si>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</si>
  <si>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</si>
  <si>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G2040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</si>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</sst>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43" fontId="4" fillId="2" borderId="0" xfId="1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43" fontId="3" fillId="2" borderId="1" xfId="1" applyFont="1" applyFill="1" applyBorder="1" applyAlignment="1" applyProtection="1">
      <protection locked="0"/>
    </xf>
    <xf numFmtId="43" fontId="2" fillId="2" borderId="1" xfId="1" applyFont="1" applyFill="1" applyBorder="1"/>
    <xf numFmtId="43" fontId="4" fillId="2" borderId="1" xfId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2" borderId="7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43" fontId="5" fillId="2" borderId="10" xfId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1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43" fontId="2" fillId="2" borderId="0" xfId="1" applyFont="1" applyFill="1"/>
    <xf numFmtId="0" fontId="6" fillId="2" borderId="0" xfId="0" applyFont="1" applyFill="1"/>
    <xf numFmtId="43" fontId="2" fillId="0" borderId="0" xfId="1" applyFont="1"/>
    <xf numFmtId="0" fontId="2" fillId="0" borderId="1" xfId="0" applyFont="1" applyBorder="1"/>
    <xf numFmtId="43" fontId="2" fillId="0" borderId="0" xfId="1" applyFont="1" applyBorder="1"/>
    <xf numFmtId="43" fontId="2" fillId="0" borderId="1" xfId="1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3" fontId="2" fillId="0" borderId="0" xfId="1" applyFont="1" applyBorder="1" applyAlignment="1"/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3%20Marzo\Formatos%20Fros%20y%20Pptales%20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15814763.810000001</v>
          </cell>
          <cell r="I10">
            <v>1634781.01</v>
          </cell>
          <cell r="K10">
            <v>3518790.44</v>
          </cell>
          <cell r="L10">
            <v>3043245.74</v>
          </cell>
          <cell r="M10">
            <v>3043245.74</v>
          </cell>
          <cell r="N10">
            <v>3043245.74</v>
          </cell>
        </row>
        <row r="11">
          <cell r="H11">
            <v>3585616.49</v>
          </cell>
          <cell r="I11">
            <v>11228170.34</v>
          </cell>
          <cell r="K11">
            <v>731600.6</v>
          </cell>
          <cell r="L11">
            <v>641188.23</v>
          </cell>
          <cell r="M11">
            <v>641188.23</v>
          </cell>
          <cell r="N11">
            <v>641188.23</v>
          </cell>
        </row>
        <row r="12">
          <cell r="H12">
            <v>72988856.870000005</v>
          </cell>
          <cell r="I12">
            <v>10671924.42</v>
          </cell>
          <cell r="J12">
            <v>83660781.290000007</v>
          </cell>
          <cell r="K12">
            <v>21254946.329999998</v>
          </cell>
          <cell r="L12">
            <v>15229386.810000001</v>
          </cell>
          <cell r="M12">
            <v>15229386.810000001</v>
          </cell>
          <cell r="N12">
            <v>115229386.81</v>
          </cell>
        </row>
        <row r="13">
          <cell r="H13">
            <v>0</v>
          </cell>
          <cell r="I13">
            <v>615099.72</v>
          </cell>
          <cell r="J13">
            <v>615099.72</v>
          </cell>
          <cell r="K13">
            <v>529475.04</v>
          </cell>
          <cell r="L13">
            <v>529475.04</v>
          </cell>
          <cell r="M13">
            <v>529475.04</v>
          </cell>
          <cell r="N13">
            <v>529475.04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B7" sqref="B7:D9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12" width="16.42578125" style="49" customWidth="1"/>
    <col min="13" max="13" width="3.140625" style="1" customWidth="1"/>
    <col min="14" max="16384" width="11.42578125" style="3"/>
  </cols>
  <sheetData>
    <row r="1" spans="2:14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s="1" customFormat="1" ht="8.25" customHeight="1" x14ac:dyDescent="0.2">
      <c r="B4" s="4"/>
      <c r="C4" s="4"/>
      <c r="D4" s="4"/>
      <c r="E4" s="5"/>
      <c r="F4" s="5"/>
      <c r="G4" s="5"/>
      <c r="H4" s="5"/>
      <c r="I4" s="5"/>
      <c r="J4" s="5"/>
      <c r="K4" s="5"/>
      <c r="L4" s="5"/>
    </row>
    <row r="5" spans="2:14" s="1" customFormat="1" ht="24" customHeight="1" x14ac:dyDescent="0.2">
      <c r="D5" s="6" t="s">
        <v>2</v>
      </c>
      <c r="E5" s="7" t="s">
        <v>3</v>
      </c>
      <c r="F5" s="8"/>
      <c r="G5" s="8"/>
      <c r="H5" s="8"/>
      <c r="I5" s="9"/>
      <c r="J5" s="9"/>
      <c r="K5" s="10"/>
      <c r="L5" s="5"/>
    </row>
    <row r="6" spans="2:14" s="1" customFormat="1" ht="8.25" customHeight="1" x14ac:dyDescent="0.2">
      <c r="B6" s="4"/>
      <c r="C6" s="4"/>
      <c r="D6" s="4"/>
      <c r="E6" s="5"/>
      <c r="F6" s="5"/>
      <c r="G6" s="5"/>
      <c r="H6" s="5"/>
      <c r="I6" s="5"/>
      <c r="J6" s="5"/>
      <c r="K6" s="5"/>
      <c r="L6" s="5"/>
    </row>
    <row r="7" spans="2:14" x14ac:dyDescent="0.2">
      <c r="B7" s="11" t="s">
        <v>4</v>
      </c>
      <c r="C7" s="12"/>
      <c r="D7" s="13"/>
      <c r="E7" s="14" t="s">
        <v>5</v>
      </c>
      <c r="F7" s="14"/>
      <c r="G7" s="14"/>
      <c r="H7" s="14"/>
      <c r="I7" s="14"/>
      <c r="J7" s="14"/>
      <c r="K7" s="14"/>
      <c r="L7" s="14" t="s">
        <v>6</v>
      </c>
    </row>
    <row r="8" spans="2:14" ht="25.5" x14ac:dyDescent="0.2">
      <c r="B8" s="15"/>
      <c r="C8" s="16"/>
      <c r="D8" s="17"/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4"/>
    </row>
    <row r="9" spans="2:14" ht="15.75" customHeight="1" x14ac:dyDescent="0.2">
      <c r="B9" s="19"/>
      <c r="C9" s="20"/>
      <c r="D9" s="21"/>
      <c r="E9" s="22">
        <v>1</v>
      </c>
      <c r="F9" s="22">
        <v>2</v>
      </c>
      <c r="G9" s="22" t="s">
        <v>14</v>
      </c>
      <c r="H9" s="22">
        <v>4</v>
      </c>
      <c r="I9" s="22">
        <v>5</v>
      </c>
      <c r="J9" s="22">
        <v>6</v>
      </c>
      <c r="K9" s="22">
        <v>7</v>
      </c>
      <c r="L9" s="22" t="s">
        <v>15</v>
      </c>
    </row>
    <row r="10" spans="2:14" ht="15" customHeight="1" x14ac:dyDescent="0.2">
      <c r="B10" s="23" t="s">
        <v>16</v>
      </c>
      <c r="C10" s="24"/>
      <c r="D10" s="25"/>
      <c r="E10" s="26"/>
      <c r="F10" s="27"/>
      <c r="G10" s="27"/>
      <c r="H10" s="27"/>
      <c r="I10" s="27"/>
      <c r="J10" s="27"/>
      <c r="K10" s="27"/>
      <c r="L10" s="27"/>
    </row>
    <row r="11" spans="2:14" x14ac:dyDescent="0.2">
      <c r="B11" s="28"/>
      <c r="C11" s="29" t="s">
        <v>17</v>
      </c>
      <c r="D11" s="30"/>
      <c r="E11" s="31">
        <f>SUM(E12:E13)</f>
        <v>0</v>
      </c>
      <c r="F11" s="31">
        <f t="shared" ref="F11:L11" si="0">SUM(F12:F13)</f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</row>
    <row r="12" spans="2:14" x14ac:dyDescent="0.2">
      <c r="B12" s="28"/>
      <c r="C12" s="32"/>
      <c r="D12" s="33" t="s">
        <v>18</v>
      </c>
      <c r="E12" s="34">
        <v>0</v>
      </c>
      <c r="F12" s="34">
        <v>0</v>
      </c>
      <c r="G12" s="34">
        <f>+E12+F12</f>
        <v>0</v>
      </c>
      <c r="H12" s="34">
        <v>0</v>
      </c>
      <c r="I12" s="34">
        <v>0</v>
      </c>
      <c r="J12" s="34">
        <v>0</v>
      </c>
      <c r="K12" s="34">
        <v>0</v>
      </c>
      <c r="L12" s="34">
        <f>+J12+K12</f>
        <v>0</v>
      </c>
    </row>
    <row r="13" spans="2:14" x14ac:dyDescent="0.2">
      <c r="B13" s="28"/>
      <c r="C13" s="32"/>
      <c r="D13" s="33" t="s">
        <v>19</v>
      </c>
      <c r="E13" s="34">
        <v>0</v>
      </c>
      <c r="F13" s="34">
        <v>0</v>
      </c>
      <c r="G13" s="34">
        <f>+E13+F13</f>
        <v>0</v>
      </c>
      <c r="H13" s="34">
        <v>0</v>
      </c>
      <c r="I13" s="34">
        <v>0</v>
      </c>
      <c r="J13" s="34">
        <v>0</v>
      </c>
      <c r="K13" s="34">
        <v>0</v>
      </c>
      <c r="L13" s="34">
        <f>+J13+K13</f>
        <v>0</v>
      </c>
    </row>
    <row r="14" spans="2:14" x14ac:dyDescent="0.2">
      <c r="B14" s="28"/>
      <c r="C14" s="29" t="s">
        <v>20</v>
      </c>
      <c r="D14" s="30"/>
      <c r="E14" s="31">
        <f>SUM(E15:E22)</f>
        <v>88803620.680000007</v>
      </c>
      <c r="F14" s="31">
        <f t="shared" ref="F14:K14" si="1">SUM(F15:F22)</f>
        <v>12921805.15</v>
      </c>
      <c r="G14" s="31">
        <f t="shared" si="1"/>
        <v>101725425.83000001</v>
      </c>
      <c r="H14" s="31">
        <f t="shared" si="1"/>
        <v>25303211.809999999</v>
      </c>
      <c r="I14" s="31">
        <f t="shared" si="1"/>
        <v>18802107.590000004</v>
      </c>
      <c r="J14" s="31">
        <f t="shared" si="1"/>
        <v>18802107.590000004</v>
      </c>
      <c r="K14" s="31">
        <f t="shared" si="1"/>
        <v>118802107.59</v>
      </c>
      <c r="L14" s="35">
        <f t="shared" ref="L14" si="2">+G14-I14</f>
        <v>82923318.24000001</v>
      </c>
    </row>
    <row r="15" spans="2:14" x14ac:dyDescent="0.2">
      <c r="B15" s="28"/>
      <c r="C15" s="32"/>
      <c r="D15" s="33" t="s">
        <v>21</v>
      </c>
      <c r="E15" s="26">
        <f>[1]PyPI!H12+[1]PyPI!H13+[1]PyPI!H14</f>
        <v>72988856.870000005</v>
      </c>
      <c r="F15" s="26">
        <f>[1]PyPI!I12+[1]PyPI!I13+[1]PyPI!I14</f>
        <v>11287024.140000001</v>
      </c>
      <c r="G15" s="26">
        <f>[1]PyPI!J12+[1]PyPI!J13+[1]PyPI!J14</f>
        <v>84275881.010000005</v>
      </c>
      <c r="H15" s="26">
        <f>[1]PyPI!K12+[1]PyPI!K13+[1]PyPI!K14</f>
        <v>21784421.369999997</v>
      </c>
      <c r="I15" s="26">
        <f>[1]PyPI!L12+[1]PyPI!L13+[1]PyPI!L14</f>
        <v>15758861.850000001</v>
      </c>
      <c r="J15" s="26">
        <f>[1]PyPI!M12+[1]PyPI!M13+[1]PyPI!M14</f>
        <v>15758861.850000001</v>
      </c>
      <c r="K15" s="26">
        <f>[1]PyPI!N12+[1]PyPI!N13+[1]PyPI!N14</f>
        <v>115758861.85000001</v>
      </c>
      <c r="L15" s="27">
        <f>G15-I15</f>
        <v>68517019.159999996</v>
      </c>
      <c r="N15" s="3" t="s">
        <v>22</v>
      </c>
    </row>
    <row r="16" spans="2:14" x14ac:dyDescent="0.2">
      <c r="B16" s="28"/>
      <c r="C16" s="32"/>
      <c r="D16" s="33" t="s">
        <v>23</v>
      </c>
      <c r="E16" s="34">
        <v>0</v>
      </c>
      <c r="F16" s="34">
        <v>0</v>
      </c>
      <c r="G16" s="34">
        <f t="shared" ref="G16:G22" si="3">+E16+F16</f>
        <v>0</v>
      </c>
      <c r="H16" s="34">
        <v>0</v>
      </c>
      <c r="I16" s="34">
        <v>0</v>
      </c>
      <c r="J16" s="34">
        <v>0</v>
      </c>
      <c r="K16" s="34">
        <v>0</v>
      </c>
      <c r="L16" s="34">
        <f>+J16+K16</f>
        <v>0</v>
      </c>
    </row>
    <row r="17" spans="2:14" x14ac:dyDescent="0.2">
      <c r="B17" s="28"/>
      <c r="C17" s="32"/>
      <c r="D17" s="33" t="s">
        <v>24</v>
      </c>
      <c r="E17" s="26">
        <f>[1]PyPI!H10</f>
        <v>15814763.810000001</v>
      </c>
      <c r="F17" s="26">
        <f>[1]PyPI!I10</f>
        <v>1634781.01</v>
      </c>
      <c r="G17" s="34">
        <f t="shared" si="3"/>
        <v>17449544.82</v>
      </c>
      <c r="H17" s="27">
        <f>[1]PyPI!K10</f>
        <v>3518790.44</v>
      </c>
      <c r="I17" s="27">
        <f>[1]PyPI!L10</f>
        <v>3043245.74</v>
      </c>
      <c r="J17" s="27">
        <f>[1]PyPI!M10</f>
        <v>3043245.74</v>
      </c>
      <c r="K17" s="27">
        <f>[1]PyPI!N10</f>
        <v>3043245.74</v>
      </c>
      <c r="L17" s="27">
        <f>G17-I17</f>
        <v>14406299.08</v>
      </c>
      <c r="N17" s="3" t="s">
        <v>25</v>
      </c>
    </row>
    <row r="18" spans="2:14" x14ac:dyDescent="0.2">
      <c r="B18" s="28"/>
      <c r="C18" s="32"/>
      <c r="D18" s="33" t="s">
        <v>26</v>
      </c>
      <c r="E18" s="34">
        <v>0</v>
      </c>
      <c r="F18" s="34">
        <v>0</v>
      </c>
      <c r="G18" s="34">
        <f t="shared" si="3"/>
        <v>0</v>
      </c>
      <c r="H18" s="34">
        <v>0</v>
      </c>
      <c r="I18" s="34">
        <v>0</v>
      </c>
      <c r="J18" s="34">
        <v>0</v>
      </c>
      <c r="K18" s="34">
        <v>0</v>
      </c>
      <c r="L18" s="34">
        <f>+J18+K18</f>
        <v>0</v>
      </c>
    </row>
    <row r="19" spans="2:14" x14ac:dyDescent="0.2">
      <c r="B19" s="28"/>
      <c r="C19" s="32"/>
      <c r="D19" s="33" t="s">
        <v>27</v>
      </c>
      <c r="E19" s="34">
        <v>0</v>
      </c>
      <c r="F19" s="34">
        <v>0</v>
      </c>
      <c r="G19" s="34">
        <f t="shared" si="3"/>
        <v>0</v>
      </c>
      <c r="H19" s="34">
        <v>0</v>
      </c>
      <c r="I19" s="34">
        <v>0</v>
      </c>
      <c r="J19" s="34">
        <v>0</v>
      </c>
      <c r="K19" s="34">
        <v>0</v>
      </c>
      <c r="L19" s="34">
        <f>+J19+K19</f>
        <v>0</v>
      </c>
    </row>
    <row r="20" spans="2:14" x14ac:dyDescent="0.2">
      <c r="B20" s="28"/>
      <c r="C20" s="32"/>
      <c r="D20" s="33" t="s">
        <v>28</v>
      </c>
      <c r="E20" s="34">
        <v>0</v>
      </c>
      <c r="F20" s="34">
        <v>0</v>
      </c>
      <c r="G20" s="34">
        <f t="shared" si="3"/>
        <v>0</v>
      </c>
      <c r="H20" s="34">
        <v>0</v>
      </c>
      <c r="I20" s="34">
        <v>0</v>
      </c>
      <c r="J20" s="34">
        <v>0</v>
      </c>
      <c r="K20" s="34">
        <v>0</v>
      </c>
      <c r="L20" s="34">
        <f>+J20+K20</f>
        <v>0</v>
      </c>
    </row>
    <row r="21" spans="2:14" x14ac:dyDescent="0.2">
      <c r="B21" s="28"/>
      <c r="C21" s="32"/>
      <c r="D21" s="33" t="s">
        <v>29</v>
      </c>
      <c r="E21" s="34">
        <v>0</v>
      </c>
      <c r="F21" s="34">
        <v>0</v>
      </c>
      <c r="G21" s="34">
        <f t="shared" si="3"/>
        <v>0</v>
      </c>
      <c r="H21" s="34">
        <v>0</v>
      </c>
      <c r="I21" s="34">
        <v>0</v>
      </c>
      <c r="J21" s="34">
        <v>0</v>
      </c>
      <c r="K21" s="34">
        <v>0</v>
      </c>
      <c r="L21" s="34">
        <f>+J21+K21</f>
        <v>0</v>
      </c>
    </row>
    <row r="22" spans="2:14" x14ac:dyDescent="0.2">
      <c r="B22" s="28"/>
      <c r="C22" s="32"/>
      <c r="D22" s="33" t="s">
        <v>30</v>
      </c>
      <c r="E22" s="34">
        <v>0</v>
      </c>
      <c r="F22" s="34">
        <v>0</v>
      </c>
      <c r="G22" s="34">
        <f t="shared" si="3"/>
        <v>0</v>
      </c>
      <c r="H22" s="34">
        <v>0</v>
      </c>
      <c r="I22" s="34">
        <v>0</v>
      </c>
      <c r="J22" s="34">
        <v>0</v>
      </c>
      <c r="K22" s="34">
        <v>0</v>
      </c>
      <c r="L22" s="34">
        <f>+J22+K22</f>
        <v>0</v>
      </c>
    </row>
    <row r="23" spans="2:14" x14ac:dyDescent="0.2">
      <c r="B23" s="28"/>
      <c r="C23" s="29" t="s">
        <v>31</v>
      </c>
      <c r="D23" s="30"/>
      <c r="E23" s="31">
        <f>SUM(E24:E26)</f>
        <v>3585616.49</v>
      </c>
      <c r="F23" s="31">
        <f t="shared" ref="F23:L23" si="4">SUM(F24:F26)</f>
        <v>11228170.34</v>
      </c>
      <c r="G23" s="31">
        <f t="shared" si="4"/>
        <v>14813786.83</v>
      </c>
      <c r="H23" s="31">
        <f t="shared" si="4"/>
        <v>731600.6</v>
      </c>
      <c r="I23" s="31">
        <f t="shared" si="4"/>
        <v>641188.23</v>
      </c>
      <c r="J23" s="31">
        <f t="shared" si="4"/>
        <v>641188.23</v>
      </c>
      <c r="K23" s="31">
        <f t="shared" si="4"/>
        <v>641188.23</v>
      </c>
      <c r="L23" s="31">
        <f t="shared" si="4"/>
        <v>14172598.6</v>
      </c>
    </row>
    <row r="24" spans="2:14" x14ac:dyDescent="0.2">
      <c r="B24" s="28"/>
      <c r="C24" s="32"/>
      <c r="D24" s="33" t="s">
        <v>32</v>
      </c>
      <c r="E24" s="26">
        <f>[1]PyPI!H11</f>
        <v>3585616.49</v>
      </c>
      <c r="F24" s="26">
        <f>[1]PyPI!I11</f>
        <v>11228170.34</v>
      </c>
      <c r="G24" s="34">
        <f>+E24+F24</f>
        <v>14813786.83</v>
      </c>
      <c r="H24" s="27">
        <f>[1]PyPI!K11</f>
        <v>731600.6</v>
      </c>
      <c r="I24" s="27">
        <f>[1]PyPI!L11</f>
        <v>641188.23</v>
      </c>
      <c r="J24" s="27">
        <f>[1]PyPI!M11</f>
        <v>641188.23</v>
      </c>
      <c r="K24" s="27">
        <f>[1]PyPI!N11</f>
        <v>641188.23</v>
      </c>
      <c r="L24" s="27">
        <f>G24-I24</f>
        <v>14172598.6</v>
      </c>
      <c r="N24" s="3" t="s">
        <v>33</v>
      </c>
    </row>
    <row r="25" spans="2:14" x14ac:dyDescent="0.2">
      <c r="B25" s="28"/>
      <c r="C25" s="32"/>
      <c r="D25" s="33" t="s">
        <v>34</v>
      </c>
      <c r="E25" s="34">
        <v>0</v>
      </c>
      <c r="F25" s="34">
        <v>0</v>
      </c>
      <c r="G25" s="34">
        <f>+E25+F25</f>
        <v>0</v>
      </c>
      <c r="H25" s="34">
        <v>0</v>
      </c>
      <c r="I25" s="34">
        <v>0</v>
      </c>
      <c r="J25" s="34">
        <v>0</v>
      </c>
      <c r="K25" s="34">
        <v>0</v>
      </c>
      <c r="L25" s="34">
        <f>+J25+K25</f>
        <v>0</v>
      </c>
    </row>
    <row r="26" spans="2:14" x14ac:dyDescent="0.2">
      <c r="B26" s="28"/>
      <c r="C26" s="32"/>
      <c r="D26" s="33" t="s">
        <v>35</v>
      </c>
      <c r="E26" s="34">
        <v>0</v>
      </c>
      <c r="F26" s="34">
        <v>0</v>
      </c>
      <c r="G26" s="34">
        <f>+E26+F26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f>+J26+K26</f>
        <v>0</v>
      </c>
    </row>
    <row r="27" spans="2:14" x14ac:dyDescent="0.2">
      <c r="B27" s="28"/>
      <c r="C27" s="29" t="s">
        <v>36</v>
      </c>
      <c r="D27" s="30"/>
      <c r="E27" s="31">
        <f>SUM(E28:E29)</f>
        <v>0</v>
      </c>
      <c r="F27" s="31">
        <f t="shared" ref="F27:L27" si="5">SUM(F28:F29)</f>
        <v>0</v>
      </c>
      <c r="G27" s="31">
        <f t="shared" si="5"/>
        <v>0</v>
      </c>
      <c r="H27" s="31">
        <f t="shared" si="5"/>
        <v>0</v>
      </c>
      <c r="I27" s="31">
        <f t="shared" si="5"/>
        <v>0</v>
      </c>
      <c r="J27" s="31">
        <f t="shared" si="5"/>
        <v>0</v>
      </c>
      <c r="K27" s="31">
        <f t="shared" si="5"/>
        <v>0</v>
      </c>
      <c r="L27" s="31">
        <f t="shared" si="5"/>
        <v>0</v>
      </c>
    </row>
    <row r="28" spans="2:14" x14ac:dyDescent="0.2">
      <c r="B28" s="28"/>
      <c r="C28" s="32"/>
      <c r="D28" s="33" t="s">
        <v>37</v>
      </c>
      <c r="E28" s="34">
        <v>0</v>
      </c>
      <c r="F28" s="34">
        <v>0</v>
      </c>
      <c r="G28" s="34">
        <f>+E28+F28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f>+J28+K28</f>
        <v>0</v>
      </c>
    </row>
    <row r="29" spans="2:14" x14ac:dyDescent="0.2">
      <c r="B29" s="28"/>
      <c r="C29" s="32"/>
      <c r="D29" s="33" t="s">
        <v>38</v>
      </c>
      <c r="E29" s="34">
        <v>0</v>
      </c>
      <c r="F29" s="34">
        <v>0</v>
      </c>
      <c r="G29" s="34">
        <f>+E29+F29</f>
        <v>0</v>
      </c>
      <c r="H29" s="34">
        <v>0</v>
      </c>
      <c r="I29" s="34">
        <v>0</v>
      </c>
      <c r="J29" s="34">
        <v>0</v>
      </c>
      <c r="K29" s="34">
        <v>0</v>
      </c>
      <c r="L29" s="34">
        <f>+J29+K29</f>
        <v>0</v>
      </c>
    </row>
    <row r="30" spans="2:14" x14ac:dyDescent="0.2">
      <c r="B30" s="28"/>
      <c r="C30" s="29" t="s">
        <v>39</v>
      </c>
      <c r="D30" s="30"/>
      <c r="E30" s="31">
        <f>SUM(E31:E34)</f>
        <v>0</v>
      </c>
      <c r="F30" s="31">
        <f t="shared" ref="F30:L30" si="6">SUM(F31:F34)</f>
        <v>0</v>
      </c>
      <c r="G30" s="31">
        <f t="shared" si="6"/>
        <v>0</v>
      </c>
      <c r="H30" s="31">
        <f t="shared" si="6"/>
        <v>0</v>
      </c>
      <c r="I30" s="31">
        <f t="shared" si="6"/>
        <v>0</v>
      </c>
      <c r="J30" s="31">
        <f t="shared" si="6"/>
        <v>0</v>
      </c>
      <c r="K30" s="31">
        <f t="shared" si="6"/>
        <v>0</v>
      </c>
      <c r="L30" s="31">
        <f t="shared" si="6"/>
        <v>0</v>
      </c>
    </row>
    <row r="31" spans="2:14" x14ac:dyDescent="0.2">
      <c r="B31" s="28"/>
      <c r="C31" s="32"/>
      <c r="D31" s="33" t="s">
        <v>40</v>
      </c>
      <c r="E31" s="34">
        <v>0</v>
      </c>
      <c r="F31" s="34">
        <v>0</v>
      </c>
      <c r="G31" s="34">
        <f t="shared" ref="G31:G34" si="7">+E31+F31</f>
        <v>0</v>
      </c>
      <c r="H31" s="34">
        <v>0</v>
      </c>
      <c r="I31" s="34">
        <v>0</v>
      </c>
      <c r="J31" s="34">
        <v>0</v>
      </c>
      <c r="K31" s="34">
        <v>0</v>
      </c>
      <c r="L31" s="34">
        <f t="shared" ref="L31:L34" si="8">+J31+K31</f>
        <v>0</v>
      </c>
    </row>
    <row r="32" spans="2:14" x14ac:dyDescent="0.2">
      <c r="B32" s="28"/>
      <c r="C32" s="32"/>
      <c r="D32" s="33" t="s">
        <v>41</v>
      </c>
      <c r="E32" s="34">
        <v>0</v>
      </c>
      <c r="F32" s="34">
        <v>0</v>
      </c>
      <c r="G32" s="34">
        <f t="shared" si="7"/>
        <v>0</v>
      </c>
      <c r="H32" s="34">
        <v>0</v>
      </c>
      <c r="I32" s="34">
        <v>0</v>
      </c>
      <c r="J32" s="34">
        <v>0</v>
      </c>
      <c r="K32" s="34">
        <v>0</v>
      </c>
      <c r="L32" s="34">
        <f t="shared" si="8"/>
        <v>0</v>
      </c>
    </row>
    <row r="33" spans="1:13" x14ac:dyDescent="0.2">
      <c r="B33" s="28"/>
      <c r="C33" s="32"/>
      <c r="D33" s="33" t="s">
        <v>42</v>
      </c>
      <c r="E33" s="34">
        <v>0</v>
      </c>
      <c r="F33" s="34">
        <v>0</v>
      </c>
      <c r="G33" s="34">
        <f t="shared" si="7"/>
        <v>0</v>
      </c>
      <c r="H33" s="34">
        <v>0</v>
      </c>
      <c r="I33" s="34">
        <v>0</v>
      </c>
      <c r="J33" s="34">
        <v>0</v>
      </c>
      <c r="K33" s="34">
        <v>0</v>
      </c>
      <c r="L33" s="34">
        <f t="shared" si="8"/>
        <v>0</v>
      </c>
    </row>
    <row r="34" spans="1:13" x14ac:dyDescent="0.2">
      <c r="B34" s="28"/>
      <c r="C34" s="32"/>
      <c r="D34" s="33" t="s">
        <v>43</v>
      </c>
      <c r="E34" s="34">
        <v>0</v>
      </c>
      <c r="F34" s="34">
        <v>0</v>
      </c>
      <c r="G34" s="34">
        <f t="shared" si="7"/>
        <v>0</v>
      </c>
      <c r="H34" s="34">
        <v>0</v>
      </c>
      <c r="I34" s="34">
        <v>0</v>
      </c>
      <c r="J34" s="34">
        <v>0</v>
      </c>
      <c r="K34" s="34">
        <v>0</v>
      </c>
      <c r="L34" s="34">
        <f t="shared" si="8"/>
        <v>0</v>
      </c>
    </row>
    <row r="35" spans="1:13" x14ac:dyDescent="0.2">
      <c r="B35" s="28"/>
      <c r="C35" s="29" t="s">
        <v>44</v>
      </c>
      <c r="D35" s="30"/>
      <c r="E35" s="31">
        <f>E36</f>
        <v>0</v>
      </c>
      <c r="F35" s="31">
        <f t="shared" ref="F35:L35" si="9">F36</f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</row>
    <row r="36" spans="1:13" x14ac:dyDescent="0.2">
      <c r="B36" s="28"/>
      <c r="C36" s="32"/>
      <c r="D36" s="33" t="s">
        <v>45</v>
      </c>
      <c r="E36" s="34">
        <v>0</v>
      </c>
      <c r="F36" s="34">
        <v>0</v>
      </c>
      <c r="G36" s="34">
        <f>+E36+F36</f>
        <v>0</v>
      </c>
      <c r="H36" s="34">
        <v>0</v>
      </c>
      <c r="I36" s="34">
        <v>0</v>
      </c>
      <c r="J36" s="34">
        <v>0</v>
      </c>
      <c r="K36" s="34">
        <v>0</v>
      </c>
      <c r="L36" s="34">
        <f>+J36+K36</f>
        <v>0</v>
      </c>
    </row>
    <row r="37" spans="1:13" ht="15" customHeight="1" x14ac:dyDescent="0.2">
      <c r="B37" s="23" t="s">
        <v>46</v>
      </c>
      <c r="C37" s="24"/>
      <c r="D37" s="25"/>
      <c r="E37" s="34">
        <v>0</v>
      </c>
      <c r="F37" s="34">
        <v>0</v>
      </c>
      <c r="G37" s="34">
        <f>+E37+F37</f>
        <v>0</v>
      </c>
      <c r="H37" s="34">
        <v>0</v>
      </c>
      <c r="I37" s="34">
        <v>0</v>
      </c>
      <c r="J37" s="34">
        <v>0</v>
      </c>
      <c r="K37" s="34">
        <v>0</v>
      </c>
      <c r="L37" s="34">
        <f>+J37+K37</f>
        <v>0</v>
      </c>
    </row>
    <row r="38" spans="1:13" ht="15" customHeight="1" x14ac:dyDescent="0.2">
      <c r="B38" s="23" t="s">
        <v>47</v>
      </c>
      <c r="C38" s="24"/>
      <c r="D38" s="25"/>
      <c r="E38" s="34">
        <v>0</v>
      </c>
      <c r="F38" s="34">
        <v>0</v>
      </c>
      <c r="G38" s="34">
        <f>+E38+F38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f>+J38+K38</f>
        <v>0</v>
      </c>
    </row>
    <row r="39" spans="1:13" ht="15.75" customHeight="1" x14ac:dyDescent="0.2">
      <c r="B39" s="23" t="s">
        <v>48</v>
      </c>
      <c r="C39" s="24"/>
      <c r="D39" s="25"/>
      <c r="E39" s="34">
        <v>0</v>
      </c>
      <c r="F39" s="34">
        <v>0</v>
      </c>
      <c r="G39" s="34">
        <f>+E39+F39</f>
        <v>0</v>
      </c>
      <c r="H39" s="34">
        <v>0</v>
      </c>
      <c r="I39" s="34">
        <v>0</v>
      </c>
      <c r="J39" s="34">
        <v>0</v>
      </c>
      <c r="K39" s="34">
        <v>0</v>
      </c>
      <c r="L39" s="34">
        <f>+J39+K39</f>
        <v>0</v>
      </c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49</v>
      </c>
      <c r="D41" s="44"/>
      <c r="E41" s="45">
        <f>+E11+E14+E23+E27+E30+E35+E37+E38+E39</f>
        <v>92389237.170000002</v>
      </c>
      <c r="F41" s="45">
        <f>+F11+F14+F23+F27+F30+F35+F37+F38+F39</f>
        <v>24149975.490000002</v>
      </c>
      <c r="G41" s="45">
        <f>+G11+G14+G23+G27+G30+G35+G37+G38+G39</f>
        <v>116539212.66000001</v>
      </c>
      <c r="H41" s="45">
        <f t="shared" ref="H41:L41" si="10">+H11+H14+H23+H27+H30+H35+H37+H38+H39</f>
        <v>26034812.41</v>
      </c>
      <c r="I41" s="45">
        <f t="shared" si="10"/>
        <v>19443295.820000004</v>
      </c>
      <c r="J41" s="45">
        <f t="shared" si="10"/>
        <v>19443295.820000004</v>
      </c>
      <c r="K41" s="45">
        <f t="shared" si="10"/>
        <v>119443295.82000001</v>
      </c>
      <c r="L41" s="45">
        <f t="shared" si="10"/>
        <v>97095916.840000004</v>
      </c>
      <c r="M41" s="41"/>
    </row>
    <row r="42" spans="1:13" x14ac:dyDescent="0.2">
      <c r="B42" s="1"/>
      <c r="C42" s="1"/>
      <c r="D42" s="1"/>
      <c r="E42" s="47"/>
      <c r="F42" s="47"/>
      <c r="G42" s="47"/>
      <c r="H42" s="47"/>
      <c r="I42" s="47"/>
      <c r="J42" s="47"/>
      <c r="K42" s="47"/>
      <c r="L42" s="47"/>
    </row>
    <row r="43" spans="1:13" x14ac:dyDescent="0.2">
      <c r="B43" s="48" t="s">
        <v>50</v>
      </c>
      <c r="F43" s="47"/>
      <c r="G43" s="47"/>
      <c r="H43" s="47"/>
      <c r="I43" s="47"/>
      <c r="J43" s="47"/>
      <c r="K43" s="47"/>
      <c r="L43" s="47"/>
    </row>
    <row r="56" spans="4:12" x14ac:dyDescent="0.2">
      <c r="D56" s="50"/>
      <c r="G56" s="51"/>
      <c r="H56" s="50"/>
      <c r="I56" s="50"/>
      <c r="J56" s="50"/>
      <c r="K56" s="52"/>
      <c r="L56" s="51"/>
    </row>
    <row r="57" spans="4:12" x14ac:dyDescent="0.2">
      <c r="D57" s="53" t="s">
        <v>51</v>
      </c>
      <c r="G57" s="54"/>
      <c r="H57" s="55" t="s">
        <v>52</v>
      </c>
      <c r="I57" s="55"/>
      <c r="J57" s="55"/>
      <c r="K57" s="55"/>
      <c r="L57" s="54"/>
    </row>
    <row r="58" spans="4:12" ht="12.75" customHeight="1" x14ac:dyDescent="0.2">
      <c r="D58" s="56" t="s">
        <v>53</v>
      </c>
      <c r="G58" s="54"/>
      <c r="H58" s="57" t="s">
        <v>54</v>
      </c>
      <c r="I58" s="57"/>
      <c r="J58" s="57"/>
      <c r="K58" s="57"/>
      <c r="L58" s="54"/>
    </row>
  </sheetData>
  <mergeCells count="19">
    <mergeCell ref="H58:K58"/>
    <mergeCell ref="C35:D35"/>
    <mergeCell ref="B37:D37"/>
    <mergeCell ref="B38:D38"/>
    <mergeCell ref="B39:D39"/>
    <mergeCell ref="C41:D41"/>
    <mergeCell ref="H57:K5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0866141732283472" right="0.70866141732283472" top="0.74803149606299213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HP6475bFinanzas</dc:creator>
  <cp:lastModifiedBy>HP6475bFinanzas</cp:lastModifiedBy>
  <cp:lastPrinted>2018-04-30T17:36:25Z</cp:lastPrinted>
  <dcterms:created xsi:type="dcterms:W3CDTF">2018-04-30T17:35:46Z</dcterms:created>
  <dcterms:modified xsi:type="dcterms:W3CDTF">2018-04-30T17:37:08Z</dcterms:modified>
</cp:coreProperties>
</file>