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I16" i="1"/>
  <c r="H16" i="1"/>
  <c r="J14" i="1"/>
  <c r="O14" i="1" s="1"/>
  <c r="J13" i="1"/>
  <c r="O13" i="1" s="1"/>
  <c r="P12" i="1"/>
  <c r="J12" i="1"/>
  <c r="Q12" i="1" s="1"/>
  <c r="P11" i="1"/>
  <c r="J11" i="1"/>
  <c r="Q11" i="1" s="1"/>
  <c r="P10" i="1"/>
  <c r="J10" i="1"/>
  <c r="Q10" i="1" s="1"/>
  <c r="O10" i="1" l="1"/>
  <c r="O11" i="1"/>
  <c r="O12" i="1"/>
  <c r="J16" i="1"/>
  <c r="O16" i="1" l="1"/>
</calcChain>
</file>

<file path=xl/comments1.xml><?xml version="1.0" encoding="utf-8"?>
<comments xmlns="http://schemas.openxmlformats.org/spreadsheetml/2006/main">
  <authors>
    <author>Autor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<sst xmlns="http://schemas.openxmlformats.org/spreadsheetml/2006/main" count="50" uniqueCount="43">
  <si>
    <t>PROGRAMAS Y PROYECTOS DE INVERSIÓN</t>
  </si>
  <si>
    <t>Del 1 de Enero al 30 de Junio de 2017</t>
  </si>
  <si>
    <t>Ente Público:</t>
  </si>
  <si>
    <t>CENTRO DE EVALUACIÓN Y CONTROL DE CONFIANZA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</si>
  <si>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</si>
  <si>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</si>
  <si>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</si>
  <si>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</si>
  <si>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</si>
  <si>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</si>
  <si>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</si>
  <si>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</si>
  <si>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</si>
  <si>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</si>
  <si>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</si>
  <si>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</si>
  <si>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</si>
  <si>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</si>
  <si>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</si>
  <si>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</si>
  <si>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</si>
  <si>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</si>
  <si>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</si>
  <si>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</si>
  <si>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ADMINISTRACION</t>
  </si>
  <si>
    <t>G1005</t>
  </si>
  <si>
    <t>GESTION</t>
  </si>
  <si>
    <t>0101</t>
  </si>
  <si>
    <t>G2040</t>
  </si>
  <si>
    <t>MANDO</t>
  </si>
  <si>
    <t>P0712</t>
  </si>
  <si>
    <t>EVALUACIONES</t>
  </si>
  <si>
    <t>PROYECTO DE INVERSION</t>
  </si>
  <si>
    <t>Q0317</t>
  </si>
  <si>
    <t>FORTALECIMIENTO INSTITUCIONAL DEL CECCEG</t>
  </si>
  <si>
    <t>Q0318</t>
  </si>
  <si>
    <t>FORTALECIMIENTO TECNOLOGICO DEL CECCEG</t>
  </si>
  <si>
    <t>Total del Gasto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</si>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</sst>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justify" wrapText="1"/>
    </xf>
    <xf numFmtId="49" fontId="2" fillId="2" borderId="12" xfId="0" applyNumberFormat="1" applyFont="1" applyFill="1" applyBorder="1" applyAlignment="1">
      <alignment horizontal="right" vertical="center" wrapText="1"/>
    </xf>
    <xf numFmtId="39" fontId="2" fillId="2" borderId="12" xfId="0" applyNumberFormat="1" applyFont="1" applyFill="1" applyBorder="1" applyAlignment="1">
      <alignment horizontal="right" vertical="center" wrapText="1"/>
    </xf>
    <xf numFmtId="40" fontId="2" fillId="2" borderId="12" xfId="0" applyNumberFormat="1" applyFont="1" applyFill="1" applyBorder="1" applyAlignment="1">
      <alignment horizontal="right" vertical="center" wrapText="1"/>
    </xf>
    <xf numFmtId="9" fontId="2" fillId="2" borderId="12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39" fontId="2" fillId="2" borderId="11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9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9" fontId="5" fillId="2" borderId="6" xfId="1" applyFont="1" applyFill="1" applyBorder="1" applyAlignment="1">
      <alignment horizontal="center"/>
    </xf>
    <xf numFmtId="9" fontId="5" fillId="2" borderId="8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/>
  </sheetViews>
  <sheetFormatPr baseColWidth="10" defaultRowHeight="12.75" x14ac:dyDescent="0.2"/>
  <cols>
    <col min="1" max="1" width="10.28515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5" width="14.5703125" style="2" customWidth="1"/>
    <col min="16" max="16" width="14.5703125" style="1" customWidth="1"/>
    <col min="17" max="17" width="14" style="2" customWidth="1"/>
    <col min="18" max="16384" width="11.42578125" style="2"/>
  </cols>
  <sheetData>
    <row r="1" spans="1:17" x14ac:dyDescent="0.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x14ac:dyDescent="0.2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1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x14ac:dyDescent="0.2">
      <c r="F5" s="4" t="s">
        <v>2</v>
      </c>
      <c r="G5" s="5" t="s">
        <v>3</v>
      </c>
      <c r="H5" s="5"/>
      <c r="I5" s="5"/>
      <c r="J5" s="5"/>
      <c r="K5" s="5"/>
      <c r="L5" s="6"/>
      <c r="M5" s="6"/>
      <c r="N5" s="7"/>
      <c r="O5" s="3"/>
    </row>
    <row r="6" spans="1:17" s="1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x14ac:dyDescent="0.2">
      <c r="B7" s="49" t="s">
        <v>4</v>
      </c>
      <c r="C7" s="50"/>
      <c r="D7" s="51"/>
      <c r="E7" s="58" t="s">
        <v>5</v>
      </c>
      <c r="F7" s="8"/>
      <c r="G7" s="58" t="s">
        <v>6</v>
      </c>
      <c r="H7" s="61" t="s">
        <v>7</v>
      </c>
      <c r="I7" s="62"/>
      <c r="J7" s="62"/>
      <c r="K7" s="62"/>
      <c r="L7" s="62"/>
      <c r="M7" s="62"/>
      <c r="N7" s="63"/>
      <c r="O7" s="64" t="s">
        <v>8</v>
      </c>
      <c r="P7" s="65" t="s">
        <v>9</v>
      </c>
      <c r="Q7" s="66"/>
    </row>
    <row r="8" spans="1:17" ht="25.5" x14ac:dyDescent="0.2">
      <c r="B8" s="52"/>
      <c r="C8" s="53"/>
      <c r="D8" s="54"/>
      <c r="E8" s="59"/>
      <c r="F8" s="9" t="s">
        <v>10</v>
      </c>
      <c r="G8" s="59"/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64"/>
      <c r="P8" s="11" t="s">
        <v>18</v>
      </c>
      <c r="Q8" s="11" t="s">
        <v>19</v>
      </c>
    </row>
    <row r="9" spans="1:17" x14ac:dyDescent="0.2">
      <c r="B9" s="55"/>
      <c r="C9" s="56"/>
      <c r="D9" s="57"/>
      <c r="E9" s="60"/>
      <c r="F9" s="12"/>
      <c r="G9" s="60"/>
      <c r="H9" s="10">
        <v>1</v>
      </c>
      <c r="I9" s="10">
        <v>2</v>
      </c>
      <c r="J9" s="10" t="s">
        <v>20</v>
      </c>
      <c r="K9" s="10">
        <v>4</v>
      </c>
      <c r="L9" s="10">
        <v>5</v>
      </c>
      <c r="M9" s="10">
        <v>6</v>
      </c>
      <c r="N9" s="10">
        <v>7</v>
      </c>
      <c r="O9" s="10" t="s">
        <v>21</v>
      </c>
      <c r="P9" s="13" t="s">
        <v>22</v>
      </c>
      <c r="Q9" s="13" t="s">
        <v>23</v>
      </c>
    </row>
    <row r="10" spans="1:17" x14ac:dyDescent="0.2">
      <c r="B10" s="14"/>
      <c r="C10" s="44" t="s">
        <v>24</v>
      </c>
      <c r="D10" s="45"/>
      <c r="E10" s="15" t="s">
        <v>25</v>
      </c>
      <c r="F10" s="16" t="s">
        <v>26</v>
      </c>
      <c r="G10" s="17" t="s">
        <v>27</v>
      </c>
      <c r="H10" s="18">
        <v>14766185.5</v>
      </c>
      <c r="I10" s="18">
        <v>1219899.55</v>
      </c>
      <c r="J10" s="18">
        <f t="shared" ref="J10:J14" si="0">+H10+I10</f>
        <v>15986085.050000001</v>
      </c>
      <c r="K10" s="18">
        <v>7135228.5499999998</v>
      </c>
      <c r="L10" s="18">
        <v>5944173.2000000002</v>
      </c>
      <c r="M10" s="18">
        <v>5944173.2000000002</v>
      </c>
      <c r="N10" s="18">
        <v>5944173.2000000002</v>
      </c>
      <c r="O10" s="19">
        <f>+J10-L10</f>
        <v>10041911.850000001</v>
      </c>
      <c r="P10" s="20">
        <f>L10/H10</f>
        <v>0.40255306287463344</v>
      </c>
      <c r="Q10" s="20">
        <f t="shared" ref="Q10:Q12" si="1">L10/J10</f>
        <v>0.37183420339678475</v>
      </c>
    </row>
    <row r="11" spans="1:17" x14ac:dyDescent="0.2">
      <c r="B11" s="21"/>
      <c r="C11" s="44" t="s">
        <v>24</v>
      </c>
      <c r="D11" s="45"/>
      <c r="E11" s="15" t="s">
        <v>28</v>
      </c>
      <c r="F11" s="22" t="s">
        <v>29</v>
      </c>
      <c r="G11" s="17" t="s">
        <v>27</v>
      </c>
      <c r="H11" s="18">
        <v>3356739.67</v>
      </c>
      <c r="I11" s="23">
        <v>13844549.890000001</v>
      </c>
      <c r="J11" s="18">
        <f t="shared" si="0"/>
        <v>17201289.560000002</v>
      </c>
      <c r="K11" s="23">
        <v>1502666.19</v>
      </c>
      <c r="L11" s="23">
        <v>1357458.77</v>
      </c>
      <c r="M11" s="23">
        <v>1357458.77</v>
      </c>
      <c r="N11" s="23">
        <v>1357458.77</v>
      </c>
      <c r="O11" s="19">
        <f t="shared" ref="O11:O14" si="2">+J11-L11</f>
        <v>15843830.790000003</v>
      </c>
      <c r="P11" s="20">
        <f t="shared" ref="P11:P12" si="3">L11/H11</f>
        <v>0.404397988361129</v>
      </c>
      <c r="Q11" s="20">
        <f t="shared" si="1"/>
        <v>7.8916104822550279E-2</v>
      </c>
    </row>
    <row r="12" spans="1:17" ht="25.5" x14ac:dyDescent="0.2">
      <c r="B12" s="21"/>
      <c r="C12" s="44" t="s">
        <v>24</v>
      </c>
      <c r="D12" s="45"/>
      <c r="E12" s="15" t="s">
        <v>30</v>
      </c>
      <c r="F12" s="22" t="s">
        <v>31</v>
      </c>
      <c r="G12" s="17" t="s">
        <v>27</v>
      </c>
      <c r="H12" s="18">
        <v>71506627.790000007</v>
      </c>
      <c r="I12" s="18">
        <v>6893120.54</v>
      </c>
      <c r="J12" s="18">
        <f t="shared" si="0"/>
        <v>78399748.330000013</v>
      </c>
      <c r="K12" s="18">
        <v>33856454.810000002</v>
      </c>
      <c r="L12" s="18">
        <v>26645179.309999999</v>
      </c>
      <c r="M12" s="18">
        <v>26645179.309999999</v>
      </c>
      <c r="N12" s="18">
        <v>26645179.309999999</v>
      </c>
      <c r="O12" s="19">
        <f t="shared" si="2"/>
        <v>51754569.020000011</v>
      </c>
      <c r="P12" s="20">
        <f t="shared" si="3"/>
        <v>0.3726253094783229</v>
      </c>
      <c r="Q12" s="20">
        <f t="shared" si="1"/>
        <v>0.33986307198136889</v>
      </c>
    </row>
    <row r="13" spans="1:17" ht="51" x14ac:dyDescent="0.2">
      <c r="B13" s="21"/>
      <c r="C13" s="44" t="s">
        <v>32</v>
      </c>
      <c r="D13" s="45"/>
      <c r="E13" s="15" t="s">
        <v>33</v>
      </c>
      <c r="F13" s="16" t="s">
        <v>34</v>
      </c>
      <c r="G13" s="17" t="s">
        <v>27</v>
      </c>
      <c r="H13" s="18">
        <v>0</v>
      </c>
      <c r="I13" s="18">
        <v>2620516.6</v>
      </c>
      <c r="J13" s="18">
        <f>+H13+I13</f>
        <v>2620516.6</v>
      </c>
      <c r="K13" s="18">
        <v>2431540.39</v>
      </c>
      <c r="L13" s="18">
        <v>220348.39</v>
      </c>
      <c r="M13" s="18">
        <v>220348.39</v>
      </c>
      <c r="N13" s="18">
        <v>220348.39</v>
      </c>
      <c r="O13" s="19">
        <f t="shared" si="2"/>
        <v>2400168.21</v>
      </c>
      <c r="P13" s="20">
        <v>0</v>
      </c>
      <c r="Q13" s="20">
        <v>0</v>
      </c>
    </row>
    <row r="14" spans="1:17" ht="51" x14ac:dyDescent="0.2">
      <c r="B14" s="21"/>
      <c r="C14" s="44" t="s">
        <v>32</v>
      </c>
      <c r="D14" s="45"/>
      <c r="E14" s="15" t="s">
        <v>35</v>
      </c>
      <c r="F14" s="16" t="s">
        <v>36</v>
      </c>
      <c r="G14" s="17" t="s">
        <v>27</v>
      </c>
      <c r="H14" s="18">
        <v>0</v>
      </c>
      <c r="I14" s="18">
        <v>600000</v>
      </c>
      <c r="J14" s="18">
        <f t="shared" si="0"/>
        <v>600000</v>
      </c>
      <c r="K14" s="18">
        <v>600000</v>
      </c>
      <c r="L14" s="18">
        <v>0</v>
      </c>
      <c r="M14" s="18">
        <v>0</v>
      </c>
      <c r="N14" s="18">
        <v>0</v>
      </c>
      <c r="O14" s="19">
        <f t="shared" si="2"/>
        <v>600000</v>
      </c>
      <c r="P14" s="20">
        <v>0</v>
      </c>
      <c r="Q14" s="20">
        <v>0</v>
      </c>
    </row>
    <row r="15" spans="1:17" x14ac:dyDescent="0.2">
      <c r="B15" s="24"/>
      <c r="C15" s="25"/>
      <c r="D15" s="26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30"/>
    </row>
    <row r="16" spans="1:17" s="35" customFormat="1" x14ac:dyDescent="0.2">
      <c r="A16" s="31"/>
      <c r="B16" s="32"/>
      <c r="C16" s="46" t="s">
        <v>37</v>
      </c>
      <c r="D16" s="47"/>
      <c r="E16" s="33"/>
      <c r="F16" s="33"/>
      <c r="G16" s="33"/>
      <c r="H16" s="34">
        <f>SUM(H10:H15)</f>
        <v>89629552.960000008</v>
      </c>
      <c r="I16" s="34">
        <f t="shared" ref="I16:O16" si="4">SUM(I10:I15)</f>
        <v>25178086.580000002</v>
      </c>
      <c r="J16" s="34">
        <f t="shared" si="4"/>
        <v>114807639.54000001</v>
      </c>
      <c r="K16" s="34">
        <f t="shared" si="4"/>
        <v>45525889.940000005</v>
      </c>
      <c r="L16" s="34">
        <f t="shared" si="4"/>
        <v>34167159.670000002</v>
      </c>
      <c r="M16" s="34">
        <f t="shared" si="4"/>
        <v>34167159.670000002</v>
      </c>
      <c r="N16" s="34">
        <f t="shared" si="4"/>
        <v>34167159.670000002</v>
      </c>
      <c r="O16" s="34">
        <f t="shared" si="4"/>
        <v>80640479.870000005</v>
      </c>
      <c r="P16" s="39"/>
      <c r="Q16" s="40"/>
    </row>
    <row r="17" spans="2:15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">
      <c r="B18" s="36" t="s">
        <v>38</v>
      </c>
      <c r="G18" s="1"/>
      <c r="H18" s="1"/>
      <c r="I18" s="1"/>
      <c r="J18" s="1"/>
      <c r="K18" s="1"/>
      <c r="L18" s="1"/>
      <c r="M18" s="1"/>
      <c r="N18" s="1"/>
      <c r="O18" s="1"/>
    </row>
    <row r="29" spans="2:15" x14ac:dyDescent="0.2">
      <c r="D29" s="41"/>
      <c r="E29" s="41"/>
      <c r="F29" s="41"/>
      <c r="H29" s="37"/>
      <c r="I29" s="37"/>
      <c r="J29" s="37"/>
      <c r="K29" s="41"/>
      <c r="L29" s="41"/>
      <c r="M29" s="41"/>
      <c r="N29" s="41"/>
      <c r="O29" s="37"/>
    </row>
    <row r="30" spans="2:15" x14ac:dyDescent="0.2">
      <c r="D30" s="42" t="s">
        <v>39</v>
      </c>
      <c r="E30" s="42"/>
      <c r="F30" s="42"/>
      <c r="H30" s="38"/>
      <c r="I30" s="38"/>
      <c r="J30" s="38"/>
      <c r="K30" s="42" t="s">
        <v>40</v>
      </c>
      <c r="L30" s="42"/>
      <c r="M30" s="42"/>
      <c r="N30" s="42"/>
      <c r="O30" s="38"/>
    </row>
    <row r="31" spans="2:15" x14ac:dyDescent="0.2">
      <c r="D31" s="43" t="s">
        <v>41</v>
      </c>
      <c r="E31" s="43"/>
      <c r="F31" s="43"/>
      <c r="H31" s="38"/>
      <c r="I31" s="38"/>
      <c r="J31" s="38"/>
      <c r="K31" s="43" t="s">
        <v>42</v>
      </c>
      <c r="L31" s="43"/>
      <c r="M31" s="43"/>
      <c r="N31" s="43"/>
      <c r="O31" s="38"/>
    </row>
  </sheetData>
  <mergeCells count="22">
    <mergeCell ref="B1:Q1"/>
    <mergeCell ref="B2:Q2"/>
    <mergeCell ref="B3:Q3"/>
    <mergeCell ref="B7:D9"/>
    <mergeCell ref="E7:E9"/>
    <mergeCell ref="G7:G9"/>
    <mergeCell ref="H7:N7"/>
    <mergeCell ref="O7:O8"/>
    <mergeCell ref="P7:Q7"/>
    <mergeCell ref="D31:F31"/>
    <mergeCell ref="K31:N31"/>
    <mergeCell ref="C10:D10"/>
    <mergeCell ref="C11:D11"/>
    <mergeCell ref="C12:D12"/>
    <mergeCell ref="C13:D13"/>
    <mergeCell ref="C14:D14"/>
    <mergeCell ref="C16:D16"/>
    <mergeCell ref="P16:Q16"/>
    <mergeCell ref="D29:F29"/>
    <mergeCell ref="K29:N29"/>
    <mergeCell ref="D30:F30"/>
    <mergeCell ref="K30:N3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2017-08-17T18:06:41Z</dcterms:modified>
</cp:coreProperties>
</file>