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6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2" i="1" l="1"/>
  <c r="I151" i="1"/>
  <c r="I150" i="1"/>
  <c r="I149" i="1"/>
  <c r="I148" i="1"/>
  <c r="I147" i="1"/>
  <c r="I146" i="1"/>
  <c r="H145" i="1"/>
  <c r="G145" i="1"/>
  <c r="F145" i="1"/>
  <c r="I145" i="1" s="1"/>
  <c r="E145" i="1"/>
  <c r="D145" i="1"/>
  <c r="I144" i="1"/>
  <c r="I143" i="1"/>
  <c r="I142" i="1"/>
  <c r="H141" i="1"/>
  <c r="G141" i="1"/>
  <c r="F141" i="1"/>
  <c r="I141" i="1" s="1"/>
  <c r="E141" i="1"/>
  <c r="D141" i="1"/>
  <c r="I140" i="1"/>
  <c r="I139" i="1"/>
  <c r="I138" i="1"/>
  <c r="I137" i="1"/>
  <c r="I136" i="1"/>
  <c r="I135" i="1"/>
  <c r="I134" i="1"/>
  <c r="I133" i="1"/>
  <c r="H132" i="1"/>
  <c r="G132" i="1"/>
  <c r="F132" i="1"/>
  <c r="I132" i="1" s="1"/>
  <c r="E132" i="1"/>
  <c r="D132" i="1"/>
  <c r="I131" i="1"/>
  <c r="I130" i="1"/>
  <c r="I129" i="1"/>
  <c r="H128" i="1"/>
  <c r="G128" i="1"/>
  <c r="I128" i="1" s="1"/>
  <c r="F128" i="1"/>
  <c r="E128" i="1"/>
  <c r="D128" i="1"/>
  <c r="I127" i="1"/>
  <c r="I126" i="1"/>
  <c r="I125" i="1"/>
  <c r="I124" i="1"/>
  <c r="I123" i="1"/>
  <c r="I122" i="1"/>
  <c r="I121" i="1"/>
  <c r="I120" i="1"/>
  <c r="I119" i="1"/>
  <c r="H118" i="1"/>
  <c r="G118" i="1"/>
  <c r="F118" i="1"/>
  <c r="I118" i="1" s="1"/>
  <c r="E118" i="1"/>
  <c r="D118" i="1"/>
  <c r="I117" i="1"/>
  <c r="I116" i="1"/>
  <c r="I115" i="1"/>
  <c r="I114" i="1"/>
  <c r="I113" i="1"/>
  <c r="I112" i="1"/>
  <c r="I111" i="1"/>
  <c r="I110" i="1"/>
  <c r="I109" i="1"/>
  <c r="I108" i="1"/>
  <c r="H108" i="1"/>
  <c r="G108" i="1"/>
  <c r="F108" i="1"/>
  <c r="E108" i="1"/>
  <c r="D108" i="1"/>
  <c r="I107" i="1"/>
  <c r="I106" i="1"/>
  <c r="I105" i="1"/>
  <c r="I104" i="1"/>
  <c r="I103" i="1"/>
  <c r="I102" i="1"/>
  <c r="I101" i="1"/>
  <c r="I100" i="1"/>
  <c r="I99" i="1"/>
  <c r="H98" i="1"/>
  <c r="G98" i="1"/>
  <c r="F98" i="1"/>
  <c r="I98" i="1" s="1"/>
  <c r="E98" i="1"/>
  <c r="D98" i="1"/>
  <c r="I97" i="1"/>
  <c r="I96" i="1"/>
  <c r="I95" i="1"/>
  <c r="I94" i="1"/>
  <c r="F93" i="1"/>
  <c r="I93" i="1" s="1"/>
  <c r="I92" i="1"/>
  <c r="I91" i="1"/>
  <c r="I90" i="1"/>
  <c r="I89" i="1"/>
  <c r="H88" i="1"/>
  <c r="H79" i="1" s="1"/>
  <c r="G88" i="1"/>
  <c r="F88" i="1"/>
  <c r="I88" i="1" s="1"/>
  <c r="E88" i="1"/>
  <c r="D88" i="1"/>
  <c r="D79" i="1" s="1"/>
  <c r="I87" i="1"/>
  <c r="I86" i="1"/>
  <c r="I85" i="1"/>
  <c r="I84" i="1"/>
  <c r="I83" i="1"/>
  <c r="I82" i="1"/>
  <c r="I81" i="1"/>
  <c r="I80" i="1"/>
  <c r="H80" i="1"/>
  <c r="G80" i="1"/>
  <c r="F80" i="1"/>
  <c r="E80" i="1"/>
  <c r="E79" i="1" s="1"/>
  <c r="D80" i="1"/>
  <c r="G79" i="1"/>
  <c r="I77" i="1"/>
  <c r="I76" i="1"/>
  <c r="I75" i="1"/>
  <c r="I74" i="1"/>
  <c r="I73" i="1"/>
  <c r="I72" i="1"/>
  <c r="I71" i="1"/>
  <c r="H70" i="1"/>
  <c r="G70" i="1"/>
  <c r="F70" i="1"/>
  <c r="I70" i="1" s="1"/>
  <c r="E70" i="1"/>
  <c r="D70" i="1"/>
  <c r="I69" i="1"/>
  <c r="I68" i="1"/>
  <c r="I67" i="1"/>
  <c r="I66" i="1"/>
  <c r="H66" i="1"/>
  <c r="G66" i="1"/>
  <c r="F66" i="1"/>
  <c r="E66" i="1"/>
  <c r="D66" i="1"/>
  <c r="I65" i="1"/>
  <c r="I64" i="1"/>
  <c r="I63" i="1"/>
  <c r="I62" i="1"/>
  <c r="I61" i="1"/>
  <c r="I60" i="1"/>
  <c r="I59" i="1"/>
  <c r="I58" i="1"/>
  <c r="H57" i="1"/>
  <c r="G57" i="1"/>
  <c r="I57" i="1" s="1"/>
  <c r="F57" i="1"/>
  <c r="E57" i="1"/>
  <c r="D57" i="1"/>
  <c r="I56" i="1"/>
  <c r="I55" i="1"/>
  <c r="I54" i="1"/>
  <c r="I53" i="1"/>
  <c r="H53" i="1"/>
  <c r="G53" i="1"/>
  <c r="F53" i="1"/>
  <c r="E53" i="1"/>
  <c r="D53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F43" i="1" s="1"/>
  <c r="I43" i="1" s="1"/>
  <c r="F44" i="1"/>
  <c r="I44" i="1" s="1"/>
  <c r="H43" i="1"/>
  <c r="G43" i="1"/>
  <c r="E43" i="1"/>
  <c r="D43" i="1"/>
  <c r="I42" i="1"/>
  <c r="I41" i="1"/>
  <c r="I40" i="1"/>
  <c r="I39" i="1"/>
  <c r="F38" i="1"/>
  <c r="I38" i="1" s="1"/>
  <c r="I37" i="1"/>
  <c r="I36" i="1"/>
  <c r="I35" i="1"/>
  <c r="I34" i="1"/>
  <c r="H33" i="1"/>
  <c r="G33" i="1"/>
  <c r="F33" i="1"/>
  <c r="I33" i="1" s="1"/>
  <c r="E33" i="1"/>
  <c r="D33" i="1"/>
  <c r="F32" i="1"/>
  <c r="I32" i="1" s="1"/>
  <c r="F31" i="1"/>
  <c r="I31" i="1" s="1"/>
  <c r="F30" i="1"/>
  <c r="I30" i="1" s="1"/>
  <c r="I29" i="1"/>
  <c r="I28" i="1"/>
  <c r="F28" i="1"/>
  <c r="F27" i="1"/>
  <c r="I27" i="1" s="1"/>
  <c r="I26" i="1"/>
  <c r="F26" i="1"/>
  <c r="F25" i="1"/>
  <c r="F23" i="1" s="1"/>
  <c r="I23" i="1" s="1"/>
  <c r="I24" i="1"/>
  <c r="F24" i="1"/>
  <c r="H23" i="1"/>
  <c r="G23" i="1"/>
  <c r="E23" i="1"/>
  <c r="D23" i="1"/>
  <c r="I22" i="1"/>
  <c r="F22" i="1"/>
  <c r="I21" i="1"/>
  <c r="F20" i="1"/>
  <c r="I20" i="1" s="1"/>
  <c r="F19" i="1"/>
  <c r="I19" i="1" s="1"/>
  <c r="F18" i="1"/>
  <c r="I18" i="1" s="1"/>
  <c r="F17" i="1"/>
  <c r="I17" i="1" s="1"/>
  <c r="I16" i="1"/>
  <c r="I15" i="1"/>
  <c r="F15" i="1"/>
  <c r="I14" i="1"/>
  <c r="F14" i="1"/>
  <c r="H13" i="1"/>
  <c r="G13" i="1"/>
  <c r="E13" i="1"/>
  <c r="D13" i="1"/>
  <c r="I12" i="1"/>
  <c r="F12" i="1"/>
  <c r="I11" i="1"/>
  <c r="F10" i="1"/>
  <c r="I10" i="1" s="1"/>
  <c r="F9" i="1"/>
  <c r="I9" i="1" s="1"/>
  <c r="F8" i="1"/>
  <c r="I8" i="1" s="1"/>
  <c r="I7" i="1"/>
  <c r="I6" i="1"/>
  <c r="F6" i="1"/>
  <c r="H5" i="1"/>
  <c r="H4" i="1" s="1"/>
  <c r="H154" i="1" s="1"/>
  <c r="G5" i="1"/>
  <c r="G4" i="1" s="1"/>
  <c r="G154" i="1" s="1"/>
  <c r="E5" i="1"/>
  <c r="D5" i="1"/>
  <c r="D4" i="1" s="1"/>
  <c r="D154" i="1" s="1"/>
  <c r="E4" i="1"/>
  <c r="E154" i="1" s="1"/>
  <c r="I79" i="1" l="1"/>
  <c r="I5" i="1"/>
  <c r="I4" i="1" s="1"/>
  <c r="I154" i="1" s="1"/>
  <c r="F13" i="1"/>
  <c r="I13" i="1" s="1"/>
  <c r="I45" i="1"/>
  <c r="I25" i="1"/>
  <c r="F5" i="1"/>
  <c r="F4" i="1" s="1"/>
  <c r="F79" i="1"/>
  <c r="F154" i="1" l="1"/>
</calcChain>
</file>

<file path=xl/sharedStrings.xml><?xml version="1.0" encoding="utf-8"?>
<sst xmlns="http://schemas.openxmlformats.org/spreadsheetml/2006/main" count="285" uniqueCount="212">
  <si>
    <t>Lic. José Gustavo Saldívar Bautista</t>
  </si>
  <si>
    <t>C.P. Carlos Pineda Gómez</t>
  </si>
  <si>
    <t>Director General</t>
  </si>
  <si>
    <t>Coordinador Administrativo</t>
  </si>
  <si>
    <t>Concepto (c)</t>
  </si>
  <si>
    <t>Egresos</t>
  </si>
  <si>
    <t>Aprobado (d)</t>
  </si>
  <si>
    <t xml:space="preserve">Ampliaciones/ (Reducciones) </t>
  </si>
  <si>
    <t xml:space="preserve">Modificado </t>
  </si>
  <si>
    <t>Subejercicio (e)</t>
  </si>
  <si>
    <t>Bajo protesta de decir verdad declaramos que los Estados Financieros y sus Notas son razonablemente correctos y responsabilidad del emisor</t>
  </si>
  <si>
    <t>CENTRO DE EVALUACIÓN Y CONTROL DE CONFIANZA DEL ESTADO DE GUANAJUATO
Clasificación por Objeto del Gasto (Capítulo y Concepto)
al 30 de Junio de 2018
PESOS</t>
  </si>
  <si>
    <t>Devengado</t>
  </si>
  <si>
    <t xml:space="preserve">Pagado 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</si>
  <si>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</si>
  <si>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</si>
  <si>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</si>
  <si>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</si>
  <si>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</si>
  <si>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</si>
  <si>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</si>
  <si>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</si>
  <si>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</si>
  <si>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</si>
  <si>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</si>
  <si>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</si>
  <si>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</si>
  <si>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</si>
  <si>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</si>
  <si>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</si>
  <si>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</si>
  <si>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</si>
  <si>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</si>
  <si>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</si>
  <si>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</si>
  <si>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</si>
  <si>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</si>
  <si>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</si>
  <si>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</si>
  <si>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</si>
  <si>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</si>
  <si>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</si>
  <si>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</si>
  <si>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</si>
  <si>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</si>
  <si>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</si>
  <si>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</si>
  <si>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</si>
  <si>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</si>
  <si>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</si>
  <si>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</si>
  <si>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</si>
  <si>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</si>
  <si>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</si>
  <si>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</si>
  <si>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</si>
  <si>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</si>
  <si>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</si>
  <si>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</si>
  <si>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</si>
  <si>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</si>
  <si>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</si>
  <si>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</si>
  <si>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</si>
  <si>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</si>
  <si>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</si>
  <si>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</si>
  <si>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</si>
  <si>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</si>
  <si>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</si>
  <si>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</si>
  <si>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</si>
  <si>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</si>
  <si>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</si>
  <si>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</si>
  <si>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</si>
  <si>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</si>
  <si>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</si>
  <si>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</si>
  <si>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</si>
  <si>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</si>
  <si>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</si>
  <si>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</si>
  <si>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</si>
  <si>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</si>
  <si>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</si>
  <si>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</si>
  <si>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</si>
  <si>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</si>
  <si>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</si>
  <si>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</si>
  <si>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</si>
  <si>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</si>
  <si>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</si>
  <si>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</si>
  <si>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</si>
  <si>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</si>
  <si>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</si>
  <si>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</si>
  <si>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</si>
  <si>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</si>
  <si>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</si>
  <si>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</si>
  <si>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</si>
  <si>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</si>
  <si>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</si>
  <si>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</si>
  <si>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</si>
  <si>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</si>
  <si>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</si>
  <si>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</si>
  <si>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</si>
  <si>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</si>
  <si>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</si>
  <si>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</si>
  <si>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</si>
  <si>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</si>
  <si>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</si>
  <si>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</si>
  <si>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</si>
  <si>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</si>
  <si>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</si>
  <si>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</si>
  <si>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</si>
  <si>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</si>
  <si>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</si>
  <si>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</si>
  <si>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</si>
  <si>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</si>
  <si>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</si>
  <si>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82N</t>
  </si>
  <si>
    <t>h2) Aportaciones</t>
  </si>
  <si>
    <t>83N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</si>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</sst>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5" fillId="0" borderId="0"/>
    <xf numFmtId="0" fontId="2" fillId="0" borderId="0"/>
  </cellStyleXfs>
  <cellXfs count="44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3" fillId="0" borderId="0" xfId="0" applyFont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0" xfId="0" applyFont="1"/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4" fontId="9" fillId="0" borderId="2" xfId="0" applyNumberFormat="1" applyFont="1" applyBorder="1" applyAlignment="1">
      <alignment vertical="center"/>
    </xf>
    <xf numFmtId="0" fontId="11" fillId="0" borderId="11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center" indent="2"/>
    </xf>
    <xf numFmtId="4" fontId="10" fillId="0" borderId="2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top"/>
    </xf>
    <xf numFmtId="0" fontId="8" fillId="0" borderId="11" xfId="0" applyFont="1" applyBorder="1"/>
    <xf numFmtId="0" fontId="4" fillId="0" borderId="12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indent="2"/>
    </xf>
    <xf numFmtId="0" fontId="3" fillId="0" borderId="12" xfId="0" applyFont="1" applyBorder="1" applyAlignment="1">
      <alignment horizontal="left" vertical="center" indent="1"/>
    </xf>
    <xf numFmtId="0" fontId="8" fillId="0" borderId="13" xfId="0" applyFont="1" applyBorder="1"/>
    <xf numFmtId="0" fontId="3" fillId="0" borderId="14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top" wrapText="1"/>
    </xf>
  </cellXfs>
  <cellStyles count="5">
    <cellStyle name="=C:\WINNT\SYSTEM32\COMMAND.COM" xfId="2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58570</xdr:colOff>
      <xdr:row>46</xdr:row>
      <xdr:rowOff>15128</xdr:rowOff>
    </xdr:from>
    <xdr:to>
      <xdr:col>2</xdr:col>
      <xdr:colOff>419229</xdr:colOff>
      <xdr:row>46</xdr:row>
      <xdr:rowOff>15129</xdr:rowOff>
    </xdr:to>
    <xdr:cxnSp macro="">
      <xdr:nvCxnSpPr>
        <xdr:cNvPr id="4" name="Conector recto 3"/>
        <xdr:cNvCxnSpPr/>
      </xdr:nvCxnSpPr>
      <xdr:spPr>
        <a:xfrm>
          <a:off x="172870" y="7844678"/>
          <a:ext cx="3199109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1087217</xdr:colOff>
      <xdr:row>167</xdr:row>
      <xdr:rowOff>104775</xdr:rowOff>
    </xdr:from>
    <xdr:to>
      <xdr:col>2</xdr:col>
      <xdr:colOff>4275232</xdr:colOff>
      <xdr:row>167</xdr:row>
      <xdr:rowOff>104776</xdr:rowOff>
    </xdr:to>
    <xdr:cxnSp macro="">
      <xdr:nvCxnSpPr>
        <xdr:cNvPr id="3" name="Conector recto 2"/>
        <xdr:cNvCxnSpPr/>
      </xdr:nvCxnSpPr>
      <xdr:spPr>
        <a:xfrm>
          <a:off x="1506317" y="13896975"/>
          <a:ext cx="310229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1"/>
  <sheetViews>
    <sheetView showGridLines="0" tabSelected="1" view="pageBreakPreview" zoomScale="84" zoomScaleNormal="84" zoomScaleSheetLayoutView="84" workbookViewId="0">
      <selection activeCell="B1" sqref="B1:I1"/>
    </sheetView>
  </sheetViews>
  <sheetFormatPr baseColWidth="10" defaultColWidth="10.28515625" defaultRowHeight="12.75"/>
  <cols>
    <col min="1" max="1" width="2.140625" style="14" customWidth="1"/>
    <col min="2" max="2" width="4.140625" style="14" customWidth="1"/>
    <col min="3" max="3" width="62.85546875" style="14" customWidth="1"/>
    <col min="4" max="4" width="14.28515625" style="14" customWidth="1"/>
    <col min="5" max="6" width="13.42578125" style="14" customWidth="1"/>
    <col min="7" max="9" width="14.42578125" style="14" customWidth="1"/>
    <col min="10" max="16384" width="10.28515625" style="14"/>
  </cols>
  <sheetData>
    <row r="1" spans="2:9" ht="45.95" customHeight="1">
      <c r="B1" s="11" t="s">
        <v>11</v>
      </c>
      <c r="C1" s="12"/>
      <c r="D1" s="12"/>
      <c r="E1" s="12"/>
      <c r="F1" s="12"/>
      <c r="G1" s="12"/>
      <c r="H1" s="12"/>
      <c r="I1" s="13"/>
    </row>
    <row r="2" spans="2:9">
      <c r="B2" s="11"/>
      <c r="C2" s="15"/>
      <c r="D2" s="16" t="s">
        <v>5</v>
      </c>
      <c r="E2" s="16"/>
      <c r="F2" s="16"/>
      <c r="G2" s="16"/>
      <c r="H2" s="16"/>
      <c r="I2" s="17"/>
    </row>
    <row r="3" spans="2:9" ht="45">
      <c r="B3" s="18" t="s">
        <v>4</v>
      </c>
      <c r="C3" s="19"/>
      <c r="D3" s="20" t="s">
        <v>6</v>
      </c>
      <c r="E3" s="21" t="s">
        <v>7</v>
      </c>
      <c r="F3" s="20" t="s">
        <v>8</v>
      </c>
      <c r="G3" s="20" t="s">
        <v>12</v>
      </c>
      <c r="H3" s="20" t="s">
        <v>13</v>
      </c>
      <c r="I3" s="22" t="s">
        <v>9</v>
      </c>
    </row>
    <row r="4" spans="2:9">
      <c r="B4" s="23" t="s">
        <v>14</v>
      </c>
      <c r="C4" s="24"/>
      <c r="D4" s="25">
        <f>D5+D13+D23+D33+D43+D53+D57+D66+D70</f>
        <v>92389237.170000002</v>
      </c>
      <c r="E4" s="25">
        <f t="shared" ref="E4:I4" si="0">E5+E13+E23+E33+E43+E53+E57+E66+E70</f>
        <v>30482033.75</v>
      </c>
      <c r="F4" s="25">
        <f t="shared" si="0"/>
        <v>122871270.92</v>
      </c>
      <c r="G4" s="25">
        <f t="shared" si="0"/>
        <v>41449193.740000002</v>
      </c>
      <c r="H4" s="25">
        <f t="shared" si="0"/>
        <v>41449193.740000002</v>
      </c>
      <c r="I4" s="25">
        <f t="shared" si="0"/>
        <v>81422077.180000007</v>
      </c>
    </row>
    <row r="5" spans="2:9">
      <c r="B5" s="26" t="s">
        <v>15</v>
      </c>
      <c r="C5" s="27"/>
      <c r="D5" s="28">
        <f>SUM(D6:D12)</f>
        <v>76992442</v>
      </c>
      <c r="E5" s="28">
        <f t="shared" ref="E5:I5" si="1">SUM(E6:E12)</f>
        <v>4247321.3499999996</v>
      </c>
      <c r="F5" s="28">
        <f t="shared" si="1"/>
        <v>81239763.349999994</v>
      </c>
      <c r="G5" s="28">
        <f t="shared" si="1"/>
        <v>33472340.010000002</v>
      </c>
      <c r="H5" s="28">
        <f t="shared" si="1"/>
        <v>33472340.010000002</v>
      </c>
      <c r="I5" s="28">
        <f t="shared" si="1"/>
        <v>47767423.339999996</v>
      </c>
    </row>
    <row r="6" spans="2:9">
      <c r="B6" s="29" t="s">
        <v>16</v>
      </c>
      <c r="C6" s="30" t="s">
        <v>17</v>
      </c>
      <c r="D6" s="31">
        <v>20254608</v>
      </c>
      <c r="E6" s="31">
        <v>406656</v>
      </c>
      <c r="F6" s="31">
        <f>D6+E6</f>
        <v>20661264</v>
      </c>
      <c r="G6" s="31">
        <v>9451864.8599999994</v>
      </c>
      <c r="H6" s="31">
        <v>9451864.8599999994</v>
      </c>
      <c r="I6" s="31">
        <f>F6-G6</f>
        <v>11209399.140000001</v>
      </c>
    </row>
    <row r="7" spans="2:9" hidden="1">
      <c r="B7" s="29" t="s">
        <v>18</v>
      </c>
      <c r="C7" s="30" t="s">
        <v>19</v>
      </c>
      <c r="D7" s="31">
        <v>0</v>
      </c>
      <c r="E7" s="31">
        <v>0</v>
      </c>
      <c r="F7" s="31">
        <v>0</v>
      </c>
      <c r="G7" s="31"/>
      <c r="H7" s="31"/>
      <c r="I7" s="31">
        <f t="shared" ref="I7:I70" si="2">F7-G7</f>
        <v>0</v>
      </c>
    </row>
    <row r="8" spans="2:9">
      <c r="B8" s="29" t="s">
        <v>20</v>
      </c>
      <c r="C8" s="30" t="s">
        <v>21</v>
      </c>
      <c r="D8" s="31">
        <v>28433623</v>
      </c>
      <c r="E8" s="31">
        <v>631668.56999999995</v>
      </c>
      <c r="F8" s="31">
        <f t="shared" ref="F8:F12" si="3">D8+E8</f>
        <v>29065291.57</v>
      </c>
      <c r="G8" s="31">
        <v>9898923.7799999993</v>
      </c>
      <c r="H8" s="31">
        <v>9898923.7799999993</v>
      </c>
      <c r="I8" s="31">
        <f t="shared" si="2"/>
        <v>19166367.789999999</v>
      </c>
    </row>
    <row r="9" spans="2:9">
      <c r="B9" s="29" t="s">
        <v>22</v>
      </c>
      <c r="C9" s="30" t="s">
        <v>23</v>
      </c>
      <c r="D9" s="31">
        <v>7084049</v>
      </c>
      <c r="E9" s="31">
        <v>180760.45</v>
      </c>
      <c r="F9" s="31">
        <f t="shared" si="3"/>
        <v>7264809.4500000002</v>
      </c>
      <c r="G9" s="31">
        <v>3090100.17</v>
      </c>
      <c r="H9" s="31">
        <v>3090100.17</v>
      </c>
      <c r="I9" s="31">
        <f t="shared" si="2"/>
        <v>4174709.2800000003</v>
      </c>
    </row>
    <row r="10" spans="2:9">
      <c r="B10" s="29" t="s">
        <v>24</v>
      </c>
      <c r="C10" s="30" t="s">
        <v>25</v>
      </c>
      <c r="D10" s="31">
        <v>21198196</v>
      </c>
      <c r="E10" s="31">
        <v>3027810.33</v>
      </c>
      <c r="F10" s="31">
        <f t="shared" si="3"/>
        <v>24226006.329999998</v>
      </c>
      <c r="G10" s="31">
        <v>11029651.800000001</v>
      </c>
      <c r="H10" s="31">
        <v>11029651.800000001</v>
      </c>
      <c r="I10" s="31">
        <f t="shared" si="2"/>
        <v>13196354.529999997</v>
      </c>
    </row>
    <row r="11" spans="2:9" hidden="1">
      <c r="B11" s="29" t="s">
        <v>26</v>
      </c>
      <c r="C11" s="30" t="s">
        <v>27</v>
      </c>
      <c r="D11" s="31">
        <v>0</v>
      </c>
      <c r="E11" s="31">
        <v>0</v>
      </c>
      <c r="F11" s="31">
        <v>0</v>
      </c>
      <c r="G11" s="31"/>
      <c r="H11" s="31"/>
      <c r="I11" s="31">
        <f t="shared" si="2"/>
        <v>0</v>
      </c>
    </row>
    <row r="12" spans="2:9">
      <c r="B12" s="29" t="s">
        <v>28</v>
      </c>
      <c r="C12" s="30" t="s">
        <v>29</v>
      </c>
      <c r="D12" s="31">
        <v>21966</v>
      </c>
      <c r="E12" s="31">
        <v>426</v>
      </c>
      <c r="F12" s="31">
        <f t="shared" si="3"/>
        <v>22392</v>
      </c>
      <c r="G12" s="31">
        <v>1799.4</v>
      </c>
      <c r="H12" s="31">
        <v>1799.4</v>
      </c>
      <c r="I12" s="31">
        <f t="shared" si="2"/>
        <v>20592.599999999999</v>
      </c>
    </row>
    <row r="13" spans="2:9">
      <c r="B13" s="26" t="s">
        <v>30</v>
      </c>
      <c r="C13" s="27"/>
      <c r="D13" s="28">
        <f>SUM(D14:D22)</f>
        <v>3298932.77</v>
      </c>
      <c r="E13" s="28">
        <f t="shared" ref="E13:H13" si="4">SUM(E14:E22)</f>
        <v>3404290.27</v>
      </c>
      <c r="F13" s="28">
        <f t="shared" si="4"/>
        <v>6703223.040000001</v>
      </c>
      <c r="G13" s="28">
        <f t="shared" si="4"/>
        <v>1608610.6099999999</v>
      </c>
      <c r="H13" s="28">
        <f t="shared" si="4"/>
        <v>1608610.6099999999</v>
      </c>
      <c r="I13" s="28">
        <f t="shared" si="2"/>
        <v>5094612.4300000016</v>
      </c>
    </row>
    <row r="14" spans="2:9">
      <c r="B14" s="29" t="s">
        <v>31</v>
      </c>
      <c r="C14" s="30" t="s">
        <v>32</v>
      </c>
      <c r="D14" s="31">
        <v>703281.72</v>
      </c>
      <c r="E14" s="31">
        <v>195212</v>
      </c>
      <c r="F14" s="31">
        <f t="shared" ref="F14:F22" si="5">D14+E14</f>
        <v>898493.72</v>
      </c>
      <c r="G14" s="31">
        <v>263093.53000000003</v>
      </c>
      <c r="H14" s="31">
        <v>263093.53000000003</v>
      </c>
      <c r="I14" s="31">
        <f t="shared" si="2"/>
        <v>635400.18999999994</v>
      </c>
    </row>
    <row r="15" spans="2:9">
      <c r="B15" s="29" t="s">
        <v>33</v>
      </c>
      <c r="C15" s="30" t="s">
        <v>34</v>
      </c>
      <c r="D15" s="31">
        <v>5301.16</v>
      </c>
      <c r="E15" s="31">
        <v>0</v>
      </c>
      <c r="F15" s="31">
        <f t="shared" si="5"/>
        <v>5301.16</v>
      </c>
      <c r="G15" s="31">
        <v>499</v>
      </c>
      <c r="H15" s="31">
        <v>499</v>
      </c>
      <c r="I15" s="31">
        <f t="shared" si="2"/>
        <v>4802.16</v>
      </c>
    </row>
    <row r="16" spans="2:9" hidden="1">
      <c r="B16" s="29" t="s">
        <v>35</v>
      </c>
      <c r="C16" s="30" t="s">
        <v>36</v>
      </c>
      <c r="D16" s="31">
        <v>0</v>
      </c>
      <c r="E16" s="31"/>
      <c r="F16" s="31">
        <v>0</v>
      </c>
      <c r="G16" s="31"/>
      <c r="H16" s="31"/>
      <c r="I16" s="31">
        <f t="shared" si="2"/>
        <v>0</v>
      </c>
    </row>
    <row r="17" spans="2:9">
      <c r="B17" s="29" t="s">
        <v>37</v>
      </c>
      <c r="C17" s="30" t="s">
        <v>38</v>
      </c>
      <c r="D17" s="31">
        <v>131184.01999999999</v>
      </c>
      <c r="E17" s="31">
        <v>0</v>
      </c>
      <c r="F17" s="31">
        <f t="shared" si="5"/>
        <v>131184.01999999999</v>
      </c>
      <c r="G17" s="31">
        <v>4089.77</v>
      </c>
      <c r="H17" s="31">
        <v>4089.77</v>
      </c>
      <c r="I17" s="31">
        <f t="shared" si="2"/>
        <v>127094.24999999999</v>
      </c>
    </row>
    <row r="18" spans="2:9">
      <c r="B18" s="29" t="s">
        <v>39</v>
      </c>
      <c r="C18" s="30" t="s">
        <v>40</v>
      </c>
      <c r="D18" s="31">
        <v>886164.6</v>
      </c>
      <c r="E18" s="31">
        <v>3103078.27</v>
      </c>
      <c r="F18" s="31">
        <f t="shared" si="5"/>
        <v>3989242.87</v>
      </c>
      <c r="G18" s="31">
        <v>1065957.6599999999</v>
      </c>
      <c r="H18" s="31">
        <v>1065957.6599999999</v>
      </c>
      <c r="I18" s="31">
        <f t="shared" si="2"/>
        <v>2923285.21</v>
      </c>
    </row>
    <row r="19" spans="2:9">
      <c r="B19" s="29" t="s">
        <v>41</v>
      </c>
      <c r="C19" s="30" t="s">
        <v>42</v>
      </c>
      <c r="D19" s="31">
        <v>600000</v>
      </c>
      <c r="E19" s="31">
        <v>0</v>
      </c>
      <c r="F19" s="31">
        <f t="shared" si="5"/>
        <v>600000</v>
      </c>
      <c r="G19" s="31">
        <v>192700.19</v>
      </c>
      <c r="H19" s="31">
        <v>192700.19</v>
      </c>
      <c r="I19" s="31">
        <f t="shared" si="2"/>
        <v>407299.81</v>
      </c>
    </row>
    <row r="20" spans="2:9">
      <c r="B20" s="29" t="s">
        <v>43</v>
      </c>
      <c r="C20" s="30" t="s">
        <v>44</v>
      </c>
      <c r="D20" s="31">
        <v>23600</v>
      </c>
      <c r="E20" s="31">
        <v>0</v>
      </c>
      <c r="F20" s="31">
        <f t="shared" si="5"/>
        <v>23600</v>
      </c>
      <c r="G20" s="31">
        <v>0</v>
      </c>
      <c r="H20" s="31">
        <v>0</v>
      </c>
      <c r="I20" s="31">
        <f t="shared" si="2"/>
        <v>23600</v>
      </c>
    </row>
    <row r="21" spans="2:9" hidden="1">
      <c r="B21" s="29" t="s">
        <v>45</v>
      </c>
      <c r="C21" s="30" t="s">
        <v>46</v>
      </c>
      <c r="D21" s="31">
        <v>0</v>
      </c>
      <c r="E21" s="31"/>
      <c r="F21" s="31">
        <v>0</v>
      </c>
      <c r="G21" s="31"/>
      <c r="H21" s="31"/>
      <c r="I21" s="31">
        <f t="shared" si="2"/>
        <v>0</v>
      </c>
    </row>
    <row r="22" spans="2:9">
      <c r="B22" s="29" t="s">
        <v>47</v>
      </c>
      <c r="C22" s="30" t="s">
        <v>48</v>
      </c>
      <c r="D22" s="31">
        <v>949401.27</v>
      </c>
      <c r="E22" s="31">
        <v>106000</v>
      </c>
      <c r="F22" s="31">
        <f t="shared" si="5"/>
        <v>1055401.27</v>
      </c>
      <c r="G22" s="31">
        <v>82270.460000000006</v>
      </c>
      <c r="H22" s="31">
        <v>82270.460000000006</v>
      </c>
      <c r="I22" s="31">
        <f t="shared" si="2"/>
        <v>973130.81</v>
      </c>
    </row>
    <row r="23" spans="2:9">
      <c r="B23" s="26" t="s">
        <v>49</v>
      </c>
      <c r="C23" s="27"/>
      <c r="D23" s="28">
        <f>SUM(D24:D32)</f>
        <v>10003862.4</v>
      </c>
      <c r="E23" s="28">
        <f t="shared" ref="E23:H23" si="6">SUM(E24:E32)</f>
        <v>2358334.17</v>
      </c>
      <c r="F23" s="28">
        <f t="shared" si="6"/>
        <v>12362196.57</v>
      </c>
      <c r="G23" s="28">
        <f t="shared" si="6"/>
        <v>4941159.12</v>
      </c>
      <c r="H23" s="28">
        <f t="shared" si="6"/>
        <v>4941159.12</v>
      </c>
      <c r="I23" s="28">
        <f t="shared" si="2"/>
        <v>7421037.4500000002</v>
      </c>
    </row>
    <row r="24" spans="2:9">
      <c r="B24" s="29" t="s">
        <v>50</v>
      </c>
      <c r="C24" s="30" t="s">
        <v>51</v>
      </c>
      <c r="D24" s="31">
        <v>1782216.48</v>
      </c>
      <c r="E24" s="31">
        <v>0</v>
      </c>
      <c r="F24" s="31">
        <f t="shared" ref="F24:F32" si="7">D24+E24</f>
        <v>1782216.48</v>
      </c>
      <c r="G24" s="31">
        <v>651399.99</v>
      </c>
      <c r="H24" s="31">
        <v>651399.99</v>
      </c>
      <c r="I24" s="31">
        <f t="shared" si="2"/>
        <v>1130816.49</v>
      </c>
    </row>
    <row r="25" spans="2:9">
      <c r="B25" s="29" t="s">
        <v>52</v>
      </c>
      <c r="C25" s="30" t="s">
        <v>53</v>
      </c>
      <c r="D25" s="31">
        <v>463600</v>
      </c>
      <c r="E25" s="31">
        <v>1376560</v>
      </c>
      <c r="F25" s="31">
        <f t="shared" si="7"/>
        <v>1840160</v>
      </c>
      <c r="G25" s="31">
        <v>499968.1</v>
      </c>
      <c r="H25" s="31">
        <v>499968.1</v>
      </c>
      <c r="I25" s="31">
        <f t="shared" si="2"/>
        <v>1340191.8999999999</v>
      </c>
    </row>
    <row r="26" spans="2:9">
      <c r="B26" s="29" t="s">
        <v>54</v>
      </c>
      <c r="C26" s="30" t="s">
        <v>55</v>
      </c>
      <c r="D26" s="31">
        <v>1724125.24</v>
      </c>
      <c r="E26" s="31">
        <v>-89212</v>
      </c>
      <c r="F26" s="31">
        <f t="shared" si="7"/>
        <v>1634913.24</v>
      </c>
      <c r="G26" s="31">
        <v>746718.24</v>
      </c>
      <c r="H26" s="31">
        <v>746718.24</v>
      </c>
      <c r="I26" s="31">
        <f t="shared" si="2"/>
        <v>888195</v>
      </c>
    </row>
    <row r="27" spans="2:9">
      <c r="B27" s="29" t="s">
        <v>56</v>
      </c>
      <c r="C27" s="30" t="s">
        <v>57</v>
      </c>
      <c r="D27" s="31">
        <v>233975.73</v>
      </c>
      <c r="E27" s="31">
        <v>0</v>
      </c>
      <c r="F27" s="31">
        <f t="shared" si="7"/>
        <v>233975.73</v>
      </c>
      <c r="G27" s="31">
        <v>218991.67</v>
      </c>
      <c r="H27" s="31">
        <v>218991.67</v>
      </c>
      <c r="I27" s="31">
        <f t="shared" si="2"/>
        <v>14984.059999999998</v>
      </c>
    </row>
    <row r="28" spans="2:9">
      <c r="B28" s="29" t="s">
        <v>58</v>
      </c>
      <c r="C28" s="30" t="s">
        <v>59</v>
      </c>
      <c r="D28" s="31">
        <v>3302217.95</v>
      </c>
      <c r="E28" s="31">
        <v>1000263.12</v>
      </c>
      <c r="F28" s="31">
        <f t="shared" si="7"/>
        <v>4302481.07</v>
      </c>
      <c r="G28" s="31">
        <v>1776134.79</v>
      </c>
      <c r="H28" s="31">
        <v>1776134.79</v>
      </c>
      <c r="I28" s="31">
        <f t="shared" si="2"/>
        <v>2526346.2800000003</v>
      </c>
    </row>
    <row r="29" spans="2:9" hidden="1">
      <c r="B29" s="29" t="s">
        <v>60</v>
      </c>
      <c r="C29" s="30" t="s">
        <v>61</v>
      </c>
      <c r="D29" s="31">
        <v>0</v>
      </c>
      <c r="E29" s="31"/>
      <c r="F29" s="31">
        <v>0</v>
      </c>
      <c r="G29" s="31"/>
      <c r="H29" s="31"/>
      <c r="I29" s="31">
        <f t="shared" si="2"/>
        <v>0</v>
      </c>
    </row>
    <row r="30" spans="2:9">
      <c r="B30" s="29" t="s">
        <v>62</v>
      </c>
      <c r="C30" s="30" t="s">
        <v>63</v>
      </c>
      <c r="D30" s="31">
        <v>490000</v>
      </c>
      <c r="E30" s="31">
        <v>0</v>
      </c>
      <c r="F30" s="31">
        <f t="shared" si="7"/>
        <v>490000</v>
      </c>
      <c r="G30" s="31">
        <v>134866.23999999999</v>
      </c>
      <c r="H30" s="31">
        <v>134866.23999999999</v>
      </c>
      <c r="I30" s="31">
        <f t="shared" si="2"/>
        <v>355133.76</v>
      </c>
    </row>
    <row r="31" spans="2:9">
      <c r="B31" s="29" t="s">
        <v>64</v>
      </c>
      <c r="C31" s="30" t="s">
        <v>65</v>
      </c>
      <c r="D31" s="31">
        <v>680000</v>
      </c>
      <c r="E31" s="31">
        <v>0</v>
      </c>
      <c r="F31" s="31">
        <f t="shared" si="7"/>
        <v>680000</v>
      </c>
      <c r="G31" s="31">
        <v>346847.45</v>
      </c>
      <c r="H31" s="31">
        <v>346847.45</v>
      </c>
      <c r="I31" s="31">
        <f t="shared" si="2"/>
        <v>333152.55</v>
      </c>
    </row>
    <row r="32" spans="2:9">
      <c r="B32" s="29" t="s">
        <v>66</v>
      </c>
      <c r="C32" s="30" t="s">
        <v>67</v>
      </c>
      <c r="D32" s="31">
        <v>1327727</v>
      </c>
      <c r="E32" s="31">
        <v>70723.05</v>
      </c>
      <c r="F32" s="31">
        <f t="shared" si="7"/>
        <v>1398450.05</v>
      </c>
      <c r="G32" s="31">
        <v>566232.64</v>
      </c>
      <c r="H32" s="31">
        <v>566232.64</v>
      </c>
      <c r="I32" s="31">
        <f t="shared" si="2"/>
        <v>832217.41</v>
      </c>
    </row>
    <row r="33" spans="2:9">
      <c r="B33" s="26" t="s">
        <v>68</v>
      </c>
      <c r="C33" s="27"/>
      <c r="D33" s="28">
        <f>SUM(D34:D42)</f>
        <v>30000</v>
      </c>
      <c r="E33" s="28">
        <f t="shared" ref="E33:H33" si="8">SUM(E34:E42)</f>
        <v>13200</v>
      </c>
      <c r="F33" s="28">
        <f t="shared" si="8"/>
        <v>43200</v>
      </c>
      <c r="G33" s="28">
        <f t="shared" si="8"/>
        <v>20204.68</v>
      </c>
      <c r="H33" s="28">
        <f t="shared" si="8"/>
        <v>20204.68</v>
      </c>
      <c r="I33" s="28">
        <f t="shared" si="2"/>
        <v>22995.32</v>
      </c>
    </row>
    <row r="34" spans="2:9" hidden="1">
      <c r="B34" s="29" t="s">
        <v>69</v>
      </c>
      <c r="C34" s="30" t="s">
        <v>70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f t="shared" si="2"/>
        <v>0</v>
      </c>
    </row>
    <row r="35" spans="2:9" hidden="1">
      <c r="B35" s="29" t="s">
        <v>71</v>
      </c>
      <c r="C35" s="30" t="s">
        <v>72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f t="shared" si="2"/>
        <v>0</v>
      </c>
    </row>
    <row r="36" spans="2:9" hidden="1">
      <c r="B36" s="29" t="s">
        <v>73</v>
      </c>
      <c r="C36" s="30" t="s">
        <v>74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f t="shared" si="2"/>
        <v>0</v>
      </c>
    </row>
    <row r="37" spans="2:9" hidden="1">
      <c r="B37" s="29" t="s">
        <v>75</v>
      </c>
      <c r="C37" s="30" t="s">
        <v>76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f t="shared" si="2"/>
        <v>0</v>
      </c>
    </row>
    <row r="38" spans="2:9">
      <c r="B38" s="29" t="s">
        <v>77</v>
      </c>
      <c r="C38" s="30" t="s">
        <v>78</v>
      </c>
      <c r="D38" s="31">
        <v>30000</v>
      </c>
      <c r="E38" s="31">
        <v>13200</v>
      </c>
      <c r="F38" s="31">
        <f t="shared" ref="F38" si="9">D38+E38</f>
        <v>43200</v>
      </c>
      <c r="G38" s="31">
        <v>20204.68</v>
      </c>
      <c r="H38" s="31">
        <v>20204.68</v>
      </c>
      <c r="I38" s="31">
        <f t="shared" si="2"/>
        <v>22995.32</v>
      </c>
    </row>
    <row r="39" spans="2:9" hidden="1">
      <c r="B39" s="29" t="s">
        <v>79</v>
      </c>
      <c r="C39" s="30" t="s">
        <v>80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f t="shared" si="2"/>
        <v>0</v>
      </c>
    </row>
    <row r="40" spans="2:9" hidden="1">
      <c r="B40" s="32"/>
      <c r="C40" s="30" t="s">
        <v>81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f t="shared" si="2"/>
        <v>0</v>
      </c>
    </row>
    <row r="41" spans="2:9" hidden="1">
      <c r="B41" s="32"/>
      <c r="C41" s="30" t="s">
        <v>82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f t="shared" si="2"/>
        <v>0</v>
      </c>
    </row>
    <row r="42" spans="2:9" hidden="1">
      <c r="B42" s="29" t="s">
        <v>83</v>
      </c>
      <c r="C42" s="30" t="s">
        <v>84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f t="shared" si="2"/>
        <v>0</v>
      </c>
    </row>
    <row r="43" spans="2:9">
      <c r="B43" s="26" t="s">
        <v>85</v>
      </c>
      <c r="C43" s="27"/>
      <c r="D43" s="28">
        <f>SUM(D44:D52)</f>
        <v>2064000</v>
      </c>
      <c r="E43" s="28">
        <f t="shared" ref="E43:H43" si="10">SUM(E44:E52)</f>
        <v>2222911.3200000003</v>
      </c>
      <c r="F43" s="28">
        <f t="shared" si="10"/>
        <v>4286911.32</v>
      </c>
      <c r="G43" s="28">
        <f t="shared" si="10"/>
        <v>1406879.32</v>
      </c>
      <c r="H43" s="28">
        <f t="shared" si="10"/>
        <v>1406879.32</v>
      </c>
      <c r="I43" s="28">
        <f t="shared" si="2"/>
        <v>2880032</v>
      </c>
    </row>
    <row r="44" spans="2:9">
      <c r="B44" s="29" t="s">
        <v>86</v>
      </c>
      <c r="C44" s="30" t="s">
        <v>87</v>
      </c>
      <c r="D44" s="31">
        <v>1393000</v>
      </c>
      <c r="E44" s="31">
        <v>1903231.32</v>
      </c>
      <c r="F44" s="31">
        <f t="shared" ref="F44:F52" si="11">D44+E44</f>
        <v>3296231.3200000003</v>
      </c>
      <c r="G44" s="31">
        <v>1406879.32</v>
      </c>
      <c r="H44" s="31">
        <v>1406879.32</v>
      </c>
      <c r="I44" s="31">
        <f t="shared" si="2"/>
        <v>1889352.0000000002</v>
      </c>
    </row>
    <row r="45" spans="2:9">
      <c r="B45" s="29" t="s">
        <v>88</v>
      </c>
      <c r="C45" s="30" t="s">
        <v>89</v>
      </c>
      <c r="D45" s="31">
        <v>0</v>
      </c>
      <c r="E45" s="31">
        <v>0</v>
      </c>
      <c r="F45" s="31">
        <f t="shared" si="11"/>
        <v>0</v>
      </c>
      <c r="G45" s="31">
        <v>0</v>
      </c>
      <c r="H45" s="31">
        <v>0</v>
      </c>
      <c r="I45" s="31">
        <f t="shared" si="2"/>
        <v>0</v>
      </c>
    </row>
    <row r="46" spans="2:9">
      <c r="B46" s="29" t="s">
        <v>90</v>
      </c>
      <c r="C46" s="30" t="s">
        <v>91</v>
      </c>
      <c r="D46" s="31">
        <v>122000</v>
      </c>
      <c r="E46" s="31">
        <v>55680</v>
      </c>
      <c r="F46" s="31">
        <f t="shared" si="11"/>
        <v>177680</v>
      </c>
      <c r="G46" s="31">
        <v>0</v>
      </c>
      <c r="H46" s="31">
        <v>0</v>
      </c>
      <c r="I46" s="31">
        <f t="shared" si="2"/>
        <v>177680</v>
      </c>
    </row>
    <row r="47" spans="2:9">
      <c r="B47" s="29" t="s">
        <v>92</v>
      </c>
      <c r="C47" s="30" t="s">
        <v>93</v>
      </c>
      <c r="D47" s="31">
        <v>0</v>
      </c>
      <c r="E47" s="31">
        <v>0</v>
      </c>
      <c r="F47" s="31">
        <f t="shared" si="11"/>
        <v>0</v>
      </c>
      <c r="G47" s="31">
        <v>0</v>
      </c>
      <c r="H47" s="31">
        <v>0</v>
      </c>
      <c r="I47" s="31">
        <f t="shared" si="2"/>
        <v>0</v>
      </c>
    </row>
    <row r="48" spans="2:9">
      <c r="B48" s="29" t="s">
        <v>94</v>
      </c>
      <c r="C48" s="30" t="s">
        <v>95</v>
      </c>
      <c r="D48" s="31">
        <v>460000</v>
      </c>
      <c r="E48" s="31">
        <v>0</v>
      </c>
      <c r="F48" s="31">
        <f t="shared" si="11"/>
        <v>460000</v>
      </c>
      <c r="G48" s="31">
        <v>0</v>
      </c>
      <c r="H48" s="31">
        <v>0</v>
      </c>
      <c r="I48" s="31">
        <f t="shared" si="2"/>
        <v>460000</v>
      </c>
    </row>
    <row r="49" spans="2:9">
      <c r="B49" s="29" t="s">
        <v>96</v>
      </c>
      <c r="C49" s="30" t="s">
        <v>97</v>
      </c>
      <c r="D49" s="31">
        <v>89000</v>
      </c>
      <c r="E49" s="31">
        <v>264000</v>
      </c>
      <c r="F49" s="31">
        <f t="shared" si="11"/>
        <v>353000</v>
      </c>
      <c r="G49" s="31">
        <v>0</v>
      </c>
      <c r="H49" s="31">
        <v>0</v>
      </c>
      <c r="I49" s="31">
        <f t="shared" si="2"/>
        <v>353000</v>
      </c>
    </row>
    <row r="50" spans="2:9">
      <c r="B50" s="29" t="s">
        <v>98</v>
      </c>
      <c r="C50" s="30" t="s">
        <v>99</v>
      </c>
      <c r="D50" s="31">
        <v>0</v>
      </c>
      <c r="E50" s="31">
        <v>0</v>
      </c>
      <c r="F50" s="31">
        <f t="shared" si="11"/>
        <v>0</v>
      </c>
      <c r="G50" s="31">
        <v>0</v>
      </c>
      <c r="H50" s="31">
        <v>0</v>
      </c>
      <c r="I50" s="31">
        <f t="shared" si="2"/>
        <v>0</v>
      </c>
    </row>
    <row r="51" spans="2:9">
      <c r="B51" s="29" t="s">
        <v>100</v>
      </c>
      <c r="C51" s="30" t="s">
        <v>101</v>
      </c>
      <c r="D51" s="31">
        <v>0</v>
      </c>
      <c r="E51" s="31">
        <v>0</v>
      </c>
      <c r="F51" s="31">
        <f t="shared" si="11"/>
        <v>0</v>
      </c>
      <c r="G51" s="31">
        <v>0</v>
      </c>
      <c r="H51" s="31">
        <v>0</v>
      </c>
      <c r="I51" s="31">
        <f t="shared" si="2"/>
        <v>0</v>
      </c>
    </row>
    <row r="52" spans="2:9">
      <c r="B52" s="29" t="s">
        <v>102</v>
      </c>
      <c r="C52" s="30" t="s">
        <v>103</v>
      </c>
      <c r="D52" s="31">
        <v>0</v>
      </c>
      <c r="E52" s="31">
        <v>0</v>
      </c>
      <c r="F52" s="31">
        <f t="shared" si="11"/>
        <v>0</v>
      </c>
      <c r="G52" s="31">
        <v>0</v>
      </c>
      <c r="H52" s="31">
        <v>0</v>
      </c>
      <c r="I52" s="31">
        <f t="shared" si="2"/>
        <v>0</v>
      </c>
    </row>
    <row r="53" spans="2:9">
      <c r="B53" s="26" t="s">
        <v>104</v>
      </c>
      <c r="C53" s="27"/>
      <c r="D53" s="28">
        <f>SUM(D54:D56)</f>
        <v>0</v>
      </c>
      <c r="E53" s="28">
        <f t="shared" ref="E53:H53" si="12">SUM(E54:E56)</f>
        <v>0</v>
      </c>
      <c r="F53" s="28">
        <f t="shared" si="12"/>
        <v>0</v>
      </c>
      <c r="G53" s="28">
        <f t="shared" si="12"/>
        <v>0</v>
      </c>
      <c r="H53" s="28">
        <f t="shared" si="12"/>
        <v>0</v>
      </c>
      <c r="I53" s="28">
        <f t="shared" si="2"/>
        <v>0</v>
      </c>
    </row>
    <row r="54" spans="2:9">
      <c r="B54" s="29" t="s">
        <v>105</v>
      </c>
      <c r="C54" s="30" t="s">
        <v>106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f t="shared" si="2"/>
        <v>0</v>
      </c>
    </row>
    <row r="55" spans="2:9" hidden="1">
      <c r="B55" s="29" t="s">
        <v>107</v>
      </c>
      <c r="C55" s="30" t="s">
        <v>108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f t="shared" si="2"/>
        <v>0</v>
      </c>
    </row>
    <row r="56" spans="2:9" hidden="1">
      <c r="B56" s="29" t="s">
        <v>109</v>
      </c>
      <c r="C56" s="30" t="s">
        <v>110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f t="shared" si="2"/>
        <v>0</v>
      </c>
    </row>
    <row r="57" spans="2:9">
      <c r="B57" s="26" t="s">
        <v>111</v>
      </c>
      <c r="C57" s="27"/>
      <c r="D57" s="28">
        <f>SUM(D58:D65)</f>
        <v>0</v>
      </c>
      <c r="E57" s="28">
        <f t="shared" ref="E57:H57" si="13">SUM(E58:E65)</f>
        <v>18235976.640000001</v>
      </c>
      <c r="F57" s="28">
        <f t="shared" si="13"/>
        <v>18235976.640000001</v>
      </c>
      <c r="G57" s="28">
        <f t="shared" si="13"/>
        <v>0</v>
      </c>
      <c r="H57" s="28">
        <f t="shared" si="13"/>
        <v>0</v>
      </c>
      <c r="I57" s="28">
        <f t="shared" si="2"/>
        <v>18235976.640000001</v>
      </c>
    </row>
    <row r="58" spans="2:9" hidden="1">
      <c r="B58" s="29" t="s">
        <v>112</v>
      </c>
      <c r="C58" s="30" t="s">
        <v>113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f t="shared" si="2"/>
        <v>0</v>
      </c>
    </row>
    <row r="59" spans="2:9" hidden="1">
      <c r="B59" s="29" t="s">
        <v>114</v>
      </c>
      <c r="C59" s="30" t="s">
        <v>115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f t="shared" si="2"/>
        <v>0</v>
      </c>
    </row>
    <row r="60" spans="2:9" hidden="1">
      <c r="B60" s="29" t="s">
        <v>116</v>
      </c>
      <c r="C60" s="30" t="s">
        <v>117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f t="shared" si="2"/>
        <v>0</v>
      </c>
    </row>
    <row r="61" spans="2:9" hidden="1">
      <c r="B61" s="29" t="s">
        <v>118</v>
      </c>
      <c r="C61" s="30" t="s">
        <v>119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f t="shared" si="2"/>
        <v>0</v>
      </c>
    </row>
    <row r="62" spans="2:9" hidden="1">
      <c r="B62" s="29" t="s">
        <v>120</v>
      </c>
      <c r="C62" s="30" t="s">
        <v>121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f t="shared" si="2"/>
        <v>0</v>
      </c>
    </row>
    <row r="63" spans="2:9" hidden="1">
      <c r="B63" s="29" t="s">
        <v>122</v>
      </c>
      <c r="C63" s="30" t="s">
        <v>123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f t="shared" si="2"/>
        <v>0</v>
      </c>
    </row>
    <row r="64" spans="2:9" hidden="1">
      <c r="B64" s="29"/>
      <c r="C64" s="30" t="s">
        <v>124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f t="shared" si="2"/>
        <v>0</v>
      </c>
    </row>
    <row r="65" spans="2:9">
      <c r="B65" s="29" t="s">
        <v>125</v>
      </c>
      <c r="C65" s="30" t="s">
        <v>126</v>
      </c>
      <c r="D65" s="31">
        <v>0</v>
      </c>
      <c r="E65" s="31">
        <v>18235976.640000001</v>
      </c>
      <c r="F65" s="31">
        <v>18235976.640000001</v>
      </c>
      <c r="G65" s="31">
        <v>0</v>
      </c>
      <c r="H65" s="31">
        <v>0</v>
      </c>
      <c r="I65" s="31">
        <f t="shared" si="2"/>
        <v>18235976.640000001</v>
      </c>
    </row>
    <row r="66" spans="2:9">
      <c r="B66" s="26" t="s">
        <v>127</v>
      </c>
      <c r="C66" s="27"/>
      <c r="D66" s="28">
        <f>SUM(D67:D69)</f>
        <v>0</v>
      </c>
      <c r="E66" s="28">
        <f t="shared" ref="E66:H66" si="14">SUM(E67:E69)</f>
        <v>0</v>
      </c>
      <c r="F66" s="28">
        <f t="shared" si="14"/>
        <v>0</v>
      </c>
      <c r="G66" s="28">
        <f t="shared" si="14"/>
        <v>0</v>
      </c>
      <c r="H66" s="28">
        <f t="shared" si="14"/>
        <v>0</v>
      </c>
      <c r="I66" s="28">
        <f t="shared" si="2"/>
        <v>0</v>
      </c>
    </row>
    <row r="67" spans="2:9">
      <c r="B67" s="29" t="s">
        <v>128</v>
      </c>
      <c r="C67" s="30" t="s">
        <v>129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f t="shared" si="2"/>
        <v>0</v>
      </c>
    </row>
    <row r="68" spans="2:9" hidden="1">
      <c r="B68" s="29" t="s">
        <v>130</v>
      </c>
      <c r="C68" s="30" t="s">
        <v>131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f t="shared" si="2"/>
        <v>0</v>
      </c>
    </row>
    <row r="69" spans="2:9" hidden="1">
      <c r="B69" s="29" t="s">
        <v>132</v>
      </c>
      <c r="C69" s="30" t="s">
        <v>133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f t="shared" si="2"/>
        <v>0</v>
      </c>
    </row>
    <row r="70" spans="2:9">
      <c r="B70" s="26" t="s">
        <v>134</v>
      </c>
      <c r="C70" s="27"/>
      <c r="D70" s="28">
        <f>SUM(D71:D77)</f>
        <v>0</v>
      </c>
      <c r="E70" s="28">
        <f t="shared" ref="E70:H70" si="15">SUM(E71:E77)</f>
        <v>0</v>
      </c>
      <c r="F70" s="28">
        <f t="shared" si="15"/>
        <v>0</v>
      </c>
      <c r="G70" s="28">
        <f t="shared" si="15"/>
        <v>0</v>
      </c>
      <c r="H70" s="28">
        <f t="shared" si="15"/>
        <v>0</v>
      </c>
      <c r="I70" s="28">
        <f t="shared" si="2"/>
        <v>0</v>
      </c>
    </row>
    <row r="71" spans="2:9">
      <c r="B71" s="29" t="s">
        <v>135</v>
      </c>
      <c r="C71" s="30" t="s">
        <v>136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f t="shared" ref="I71:I77" si="16">F71-G71</f>
        <v>0</v>
      </c>
    </row>
    <row r="72" spans="2:9" hidden="1">
      <c r="B72" s="29" t="s">
        <v>137</v>
      </c>
      <c r="C72" s="30" t="s">
        <v>138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f t="shared" si="16"/>
        <v>0</v>
      </c>
    </row>
    <row r="73" spans="2:9" hidden="1">
      <c r="B73" s="29" t="s">
        <v>139</v>
      </c>
      <c r="C73" s="30" t="s">
        <v>140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f t="shared" si="16"/>
        <v>0</v>
      </c>
    </row>
    <row r="74" spans="2:9" hidden="1">
      <c r="B74" s="29" t="s">
        <v>141</v>
      </c>
      <c r="C74" s="30" t="s">
        <v>142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f t="shared" si="16"/>
        <v>0</v>
      </c>
    </row>
    <row r="75" spans="2:9" hidden="1">
      <c r="B75" s="29" t="s">
        <v>143</v>
      </c>
      <c r="C75" s="30" t="s">
        <v>144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f t="shared" si="16"/>
        <v>0</v>
      </c>
    </row>
    <row r="76" spans="2:9" hidden="1">
      <c r="B76" s="29" t="s">
        <v>145</v>
      </c>
      <c r="C76" s="30" t="s">
        <v>146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f t="shared" si="16"/>
        <v>0</v>
      </c>
    </row>
    <row r="77" spans="2:9" hidden="1">
      <c r="B77" s="29" t="s">
        <v>147</v>
      </c>
      <c r="C77" s="30" t="s">
        <v>148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f t="shared" si="16"/>
        <v>0</v>
      </c>
    </row>
    <row r="78" spans="2:9" ht="5.0999999999999996" customHeight="1">
      <c r="B78" s="33"/>
      <c r="C78" s="34"/>
      <c r="D78" s="2"/>
      <c r="E78" s="2"/>
      <c r="F78" s="2"/>
      <c r="G78" s="2"/>
      <c r="H78" s="2"/>
      <c r="I78" s="2"/>
    </row>
    <row r="79" spans="2:9">
      <c r="B79" s="35" t="s">
        <v>149</v>
      </c>
      <c r="C79" s="36"/>
      <c r="D79" s="2">
        <f>D80+D88+D98+D108+D118+D128+D132+D141+D145</f>
        <v>0</v>
      </c>
      <c r="E79" s="2">
        <f t="shared" ref="E79:I79" si="17">E80+E88+E98+E108+E118+E128+E132+E141+E145</f>
        <v>3858975.04</v>
      </c>
      <c r="F79" s="2">
        <f t="shared" si="17"/>
        <v>3858975.04</v>
      </c>
      <c r="G79" s="2">
        <f t="shared" si="17"/>
        <v>529475.04</v>
      </c>
      <c r="H79" s="2">
        <f t="shared" si="17"/>
        <v>529475.04</v>
      </c>
      <c r="I79" s="2">
        <f t="shared" si="17"/>
        <v>3329500</v>
      </c>
    </row>
    <row r="80" spans="2:9">
      <c r="B80" s="37" t="s">
        <v>15</v>
      </c>
      <c r="C80" s="38"/>
      <c r="D80" s="2">
        <f>SUM(D81:D87)</f>
        <v>0</v>
      </c>
      <c r="E80" s="2">
        <f t="shared" ref="E80:I80" si="18">SUM(E81:E87)</f>
        <v>0</v>
      </c>
      <c r="F80" s="2">
        <f t="shared" si="18"/>
        <v>0</v>
      </c>
      <c r="G80" s="2">
        <f t="shared" si="18"/>
        <v>0</v>
      </c>
      <c r="H80" s="2">
        <f t="shared" si="18"/>
        <v>0</v>
      </c>
      <c r="I80" s="2">
        <f t="shared" si="18"/>
        <v>0</v>
      </c>
    </row>
    <row r="81" spans="2:9">
      <c r="B81" s="29" t="s">
        <v>150</v>
      </c>
      <c r="C81" s="39" t="s">
        <v>17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">
        <f t="shared" ref="I81:I144" si="19">F81-G81</f>
        <v>0</v>
      </c>
    </row>
    <row r="82" spans="2:9" hidden="1">
      <c r="B82" s="29" t="s">
        <v>151</v>
      </c>
      <c r="C82" s="39" t="s">
        <v>19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">
        <f t="shared" si="19"/>
        <v>0</v>
      </c>
    </row>
    <row r="83" spans="2:9" hidden="1">
      <c r="B83" s="29" t="s">
        <v>152</v>
      </c>
      <c r="C83" s="39" t="s">
        <v>21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">
        <f t="shared" si="19"/>
        <v>0</v>
      </c>
    </row>
    <row r="84" spans="2:9" hidden="1">
      <c r="B84" s="29" t="s">
        <v>153</v>
      </c>
      <c r="C84" s="39" t="s">
        <v>23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">
        <f t="shared" si="19"/>
        <v>0</v>
      </c>
    </row>
    <row r="85" spans="2:9" hidden="1">
      <c r="B85" s="29" t="s">
        <v>154</v>
      </c>
      <c r="C85" s="39" t="s">
        <v>25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">
        <f t="shared" si="19"/>
        <v>0</v>
      </c>
    </row>
    <row r="86" spans="2:9" hidden="1">
      <c r="B86" s="29" t="s">
        <v>155</v>
      </c>
      <c r="C86" s="39" t="s">
        <v>27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">
        <f t="shared" si="19"/>
        <v>0</v>
      </c>
    </row>
    <row r="87" spans="2:9" hidden="1">
      <c r="B87" s="29" t="s">
        <v>156</v>
      </c>
      <c r="C87" s="39" t="s">
        <v>29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">
        <f t="shared" si="19"/>
        <v>0</v>
      </c>
    </row>
    <row r="88" spans="2:9">
      <c r="B88" s="37" t="s">
        <v>30</v>
      </c>
      <c r="C88" s="38"/>
      <c r="D88" s="2">
        <f>SUM(D89:D97)</f>
        <v>0</v>
      </c>
      <c r="E88" s="2">
        <f t="shared" ref="E88:H88" si="20">SUM(E89:E97)</f>
        <v>3206975.04</v>
      </c>
      <c r="F88" s="2">
        <f t="shared" si="20"/>
        <v>3206975.04</v>
      </c>
      <c r="G88" s="2">
        <f t="shared" si="20"/>
        <v>529475.04</v>
      </c>
      <c r="H88" s="2">
        <f t="shared" si="20"/>
        <v>529475.04</v>
      </c>
      <c r="I88" s="2">
        <f t="shared" si="19"/>
        <v>2677500</v>
      </c>
    </row>
    <row r="89" spans="2:9" hidden="1">
      <c r="B89" s="29" t="s">
        <v>157</v>
      </c>
      <c r="C89" s="39" t="s">
        <v>32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">
        <f t="shared" si="19"/>
        <v>0</v>
      </c>
    </row>
    <row r="90" spans="2:9" hidden="1">
      <c r="B90" s="29" t="s">
        <v>158</v>
      </c>
      <c r="C90" s="39" t="s">
        <v>34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">
        <f t="shared" si="19"/>
        <v>0</v>
      </c>
    </row>
    <row r="91" spans="2:9" hidden="1">
      <c r="B91" s="29" t="s">
        <v>159</v>
      </c>
      <c r="C91" s="39" t="s">
        <v>36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">
        <f t="shared" si="19"/>
        <v>0</v>
      </c>
    </row>
    <row r="92" spans="2:9" hidden="1">
      <c r="B92" s="29" t="s">
        <v>160</v>
      </c>
      <c r="C92" s="39" t="s">
        <v>38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">
        <f t="shared" si="19"/>
        <v>0</v>
      </c>
    </row>
    <row r="93" spans="2:9">
      <c r="B93" s="29" t="s">
        <v>161</v>
      </c>
      <c r="C93" s="39" t="s">
        <v>40</v>
      </c>
      <c r="D93" s="3">
        <v>0</v>
      </c>
      <c r="E93" s="3">
        <v>3206975.04</v>
      </c>
      <c r="F93" s="31">
        <f t="shared" ref="F93" si="21">D93+E93</f>
        <v>3206975.04</v>
      </c>
      <c r="G93" s="3">
        <v>529475.04</v>
      </c>
      <c r="H93" s="3">
        <v>529475.04</v>
      </c>
      <c r="I93" s="3">
        <f t="shared" si="19"/>
        <v>2677500</v>
      </c>
    </row>
    <row r="94" spans="2:9" hidden="1">
      <c r="B94" s="29" t="s">
        <v>162</v>
      </c>
      <c r="C94" s="39" t="s">
        <v>42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">
        <f t="shared" si="19"/>
        <v>0</v>
      </c>
    </row>
    <row r="95" spans="2:9" hidden="1">
      <c r="B95" s="29" t="s">
        <v>163</v>
      </c>
      <c r="C95" s="39" t="s">
        <v>44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">
        <f t="shared" si="19"/>
        <v>0</v>
      </c>
    </row>
    <row r="96" spans="2:9" hidden="1">
      <c r="B96" s="29" t="s">
        <v>164</v>
      </c>
      <c r="C96" s="39" t="s">
        <v>46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">
        <f t="shared" si="19"/>
        <v>0</v>
      </c>
    </row>
    <row r="97" spans="2:9" hidden="1">
      <c r="B97" s="29" t="s">
        <v>165</v>
      </c>
      <c r="C97" s="39" t="s">
        <v>48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">
        <f t="shared" si="19"/>
        <v>0</v>
      </c>
    </row>
    <row r="98" spans="2:9">
      <c r="B98" s="37" t="s">
        <v>49</v>
      </c>
      <c r="C98" s="38"/>
      <c r="D98" s="2">
        <f>SUM(D99:D107)</f>
        <v>0</v>
      </c>
      <c r="E98" s="2">
        <f t="shared" ref="E98:H98" si="22">SUM(E99:E107)</f>
        <v>0</v>
      </c>
      <c r="F98" s="2">
        <f t="shared" si="22"/>
        <v>0</v>
      </c>
      <c r="G98" s="2">
        <f t="shared" si="22"/>
        <v>0</v>
      </c>
      <c r="H98" s="2">
        <f t="shared" si="22"/>
        <v>0</v>
      </c>
      <c r="I98" s="2">
        <f t="shared" si="19"/>
        <v>0</v>
      </c>
    </row>
    <row r="99" spans="2:9">
      <c r="B99" s="29" t="s">
        <v>166</v>
      </c>
      <c r="C99" s="39" t="s">
        <v>51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">
        <f t="shared" si="19"/>
        <v>0</v>
      </c>
    </row>
    <row r="100" spans="2:9" hidden="1">
      <c r="B100" s="29" t="s">
        <v>167</v>
      </c>
      <c r="C100" s="39" t="s">
        <v>53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">
        <f t="shared" si="19"/>
        <v>0</v>
      </c>
    </row>
    <row r="101" spans="2:9" hidden="1">
      <c r="B101" s="29" t="s">
        <v>168</v>
      </c>
      <c r="C101" s="39" t="s">
        <v>55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">
        <f t="shared" si="19"/>
        <v>0</v>
      </c>
    </row>
    <row r="102" spans="2:9" hidden="1">
      <c r="B102" s="29" t="s">
        <v>169</v>
      </c>
      <c r="C102" s="39" t="s">
        <v>57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">
        <f t="shared" si="19"/>
        <v>0</v>
      </c>
    </row>
    <row r="103" spans="2:9" hidden="1">
      <c r="B103" s="29" t="s">
        <v>170</v>
      </c>
      <c r="C103" s="39" t="s">
        <v>59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">
        <f t="shared" si="19"/>
        <v>0</v>
      </c>
    </row>
    <row r="104" spans="2:9" hidden="1">
      <c r="B104" s="29" t="s">
        <v>171</v>
      </c>
      <c r="C104" s="39" t="s">
        <v>61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">
        <f t="shared" si="19"/>
        <v>0</v>
      </c>
    </row>
    <row r="105" spans="2:9" hidden="1">
      <c r="B105" s="29" t="s">
        <v>172</v>
      </c>
      <c r="C105" s="39" t="s">
        <v>63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">
        <f t="shared" si="19"/>
        <v>0</v>
      </c>
    </row>
    <row r="106" spans="2:9" hidden="1">
      <c r="B106" s="29" t="s">
        <v>173</v>
      </c>
      <c r="C106" s="39" t="s">
        <v>65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">
        <f t="shared" si="19"/>
        <v>0</v>
      </c>
    </row>
    <row r="107" spans="2:9" hidden="1">
      <c r="B107" s="29" t="s">
        <v>174</v>
      </c>
      <c r="C107" s="39" t="s">
        <v>67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">
        <f t="shared" si="19"/>
        <v>0</v>
      </c>
    </row>
    <row r="108" spans="2:9">
      <c r="B108" s="37" t="s">
        <v>68</v>
      </c>
      <c r="C108" s="38"/>
      <c r="D108" s="2">
        <f>SUM(D109:D117)</f>
        <v>0</v>
      </c>
      <c r="E108" s="2">
        <f t="shared" ref="E108:H108" si="23">SUM(E109:E117)</f>
        <v>0</v>
      </c>
      <c r="F108" s="2">
        <f t="shared" si="23"/>
        <v>0</v>
      </c>
      <c r="G108" s="2">
        <f t="shared" si="23"/>
        <v>0</v>
      </c>
      <c r="H108" s="2">
        <f t="shared" si="23"/>
        <v>0</v>
      </c>
      <c r="I108" s="2">
        <f t="shared" si="19"/>
        <v>0</v>
      </c>
    </row>
    <row r="109" spans="2:9">
      <c r="B109" s="29" t="s">
        <v>175</v>
      </c>
      <c r="C109" s="39" t="s">
        <v>70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">
        <f t="shared" si="19"/>
        <v>0</v>
      </c>
    </row>
    <row r="110" spans="2:9" hidden="1">
      <c r="B110" s="29" t="s">
        <v>176</v>
      </c>
      <c r="C110" s="39" t="s">
        <v>72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">
        <f t="shared" si="19"/>
        <v>0</v>
      </c>
    </row>
    <row r="111" spans="2:9" hidden="1">
      <c r="B111" s="29" t="s">
        <v>177</v>
      </c>
      <c r="C111" s="39" t="s">
        <v>74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">
        <f t="shared" si="19"/>
        <v>0</v>
      </c>
    </row>
    <row r="112" spans="2:9" hidden="1">
      <c r="B112" s="29" t="s">
        <v>178</v>
      </c>
      <c r="C112" s="39" t="s">
        <v>76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">
        <f t="shared" si="19"/>
        <v>0</v>
      </c>
    </row>
    <row r="113" spans="2:9" hidden="1">
      <c r="B113" s="29" t="s">
        <v>179</v>
      </c>
      <c r="C113" s="39" t="s">
        <v>78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">
        <f t="shared" si="19"/>
        <v>0</v>
      </c>
    </row>
    <row r="114" spans="2:9" hidden="1">
      <c r="B114" s="29" t="s">
        <v>180</v>
      </c>
      <c r="C114" s="39" t="s">
        <v>80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">
        <f t="shared" si="19"/>
        <v>0</v>
      </c>
    </row>
    <row r="115" spans="2:9" hidden="1">
      <c r="B115" s="32"/>
      <c r="C115" s="39" t="s">
        <v>81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">
        <f t="shared" si="19"/>
        <v>0</v>
      </c>
    </row>
    <row r="116" spans="2:9" hidden="1">
      <c r="B116" s="32"/>
      <c r="C116" s="39" t="s">
        <v>82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">
        <f t="shared" si="19"/>
        <v>0</v>
      </c>
    </row>
    <row r="117" spans="2:9" hidden="1">
      <c r="B117" s="29" t="s">
        <v>181</v>
      </c>
      <c r="C117" s="39" t="s">
        <v>84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">
        <f t="shared" si="19"/>
        <v>0</v>
      </c>
    </row>
    <row r="118" spans="2:9">
      <c r="B118" s="37" t="s">
        <v>85</v>
      </c>
      <c r="C118" s="38"/>
      <c r="D118" s="2">
        <f>SUM(D119:D127)</f>
        <v>0</v>
      </c>
      <c r="E118" s="2">
        <f t="shared" ref="E118:H118" si="24">SUM(E119:E127)</f>
        <v>652000</v>
      </c>
      <c r="F118" s="2">
        <f t="shared" si="24"/>
        <v>652000</v>
      </c>
      <c r="G118" s="2">
        <f t="shared" si="24"/>
        <v>0</v>
      </c>
      <c r="H118" s="2">
        <f t="shared" si="24"/>
        <v>0</v>
      </c>
      <c r="I118" s="2">
        <f t="shared" si="19"/>
        <v>652000</v>
      </c>
    </row>
    <row r="119" spans="2:9" hidden="1">
      <c r="B119" s="29" t="s">
        <v>182</v>
      </c>
      <c r="C119" s="39" t="s">
        <v>87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">
        <f t="shared" si="19"/>
        <v>0</v>
      </c>
    </row>
    <row r="120" spans="2:9" hidden="1">
      <c r="B120" s="29" t="s">
        <v>183</v>
      </c>
      <c r="C120" s="39" t="s">
        <v>89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">
        <f t="shared" si="19"/>
        <v>0</v>
      </c>
    </row>
    <row r="121" spans="2:9">
      <c r="B121" s="29" t="s">
        <v>184</v>
      </c>
      <c r="C121" s="39" t="s">
        <v>91</v>
      </c>
      <c r="D121" s="31">
        <v>0</v>
      </c>
      <c r="E121" s="31">
        <v>652000</v>
      </c>
      <c r="F121" s="31">
        <v>652000</v>
      </c>
      <c r="G121" s="31">
        <v>0</v>
      </c>
      <c r="H121" s="31">
        <v>0</v>
      </c>
      <c r="I121" s="3">
        <f t="shared" si="19"/>
        <v>652000</v>
      </c>
    </row>
    <row r="122" spans="2:9" hidden="1">
      <c r="B122" s="29" t="s">
        <v>185</v>
      </c>
      <c r="C122" s="39" t="s">
        <v>93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">
        <f t="shared" si="19"/>
        <v>0</v>
      </c>
    </row>
    <row r="123" spans="2:9" hidden="1">
      <c r="B123" s="29" t="s">
        <v>186</v>
      </c>
      <c r="C123" s="39" t="s">
        <v>95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">
        <f t="shared" si="19"/>
        <v>0</v>
      </c>
    </row>
    <row r="124" spans="2:9" hidden="1">
      <c r="B124" s="29" t="s">
        <v>187</v>
      </c>
      <c r="C124" s="39" t="s">
        <v>97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">
        <f t="shared" si="19"/>
        <v>0</v>
      </c>
    </row>
    <row r="125" spans="2:9" hidden="1">
      <c r="B125" s="29" t="s">
        <v>188</v>
      </c>
      <c r="C125" s="39" t="s">
        <v>99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">
        <f t="shared" si="19"/>
        <v>0</v>
      </c>
    </row>
    <row r="126" spans="2:9" hidden="1">
      <c r="B126" s="29" t="s">
        <v>189</v>
      </c>
      <c r="C126" s="39" t="s">
        <v>101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">
        <f t="shared" si="19"/>
        <v>0</v>
      </c>
    </row>
    <row r="127" spans="2:9" hidden="1">
      <c r="B127" s="29" t="s">
        <v>190</v>
      </c>
      <c r="C127" s="39" t="s">
        <v>103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">
        <f t="shared" si="19"/>
        <v>0</v>
      </c>
    </row>
    <row r="128" spans="2:9">
      <c r="B128" s="37" t="s">
        <v>104</v>
      </c>
      <c r="C128" s="38"/>
      <c r="D128" s="2">
        <f>SUM(D129:D131)</f>
        <v>0</v>
      </c>
      <c r="E128" s="2">
        <f t="shared" ref="E128:H128" si="25">SUM(E129:E131)</f>
        <v>0</v>
      </c>
      <c r="F128" s="2">
        <f t="shared" si="25"/>
        <v>0</v>
      </c>
      <c r="G128" s="2">
        <f t="shared" si="25"/>
        <v>0</v>
      </c>
      <c r="H128" s="2">
        <f t="shared" si="25"/>
        <v>0</v>
      </c>
      <c r="I128" s="2">
        <f t="shared" si="19"/>
        <v>0</v>
      </c>
    </row>
    <row r="129" spans="2:9">
      <c r="B129" s="29" t="s">
        <v>191</v>
      </c>
      <c r="C129" s="39" t="s">
        <v>106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">
        <f t="shared" si="19"/>
        <v>0</v>
      </c>
    </row>
    <row r="130" spans="2:9" hidden="1">
      <c r="B130" s="29" t="s">
        <v>192</v>
      </c>
      <c r="C130" s="39" t="s">
        <v>108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">
        <f t="shared" si="19"/>
        <v>0</v>
      </c>
    </row>
    <row r="131" spans="2:9" hidden="1">
      <c r="B131" s="29" t="s">
        <v>193</v>
      </c>
      <c r="C131" s="39" t="s">
        <v>110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">
        <f t="shared" si="19"/>
        <v>0</v>
      </c>
    </row>
    <row r="132" spans="2:9">
      <c r="B132" s="37" t="s">
        <v>111</v>
      </c>
      <c r="C132" s="38"/>
      <c r="D132" s="2">
        <f>SUM(D133:D140)</f>
        <v>0</v>
      </c>
      <c r="E132" s="2">
        <f t="shared" ref="E132:H132" si="26">SUM(E133:E140)</f>
        <v>0</v>
      </c>
      <c r="F132" s="2">
        <f t="shared" si="26"/>
        <v>0</v>
      </c>
      <c r="G132" s="2">
        <f t="shared" si="26"/>
        <v>0</v>
      </c>
      <c r="H132" s="2">
        <f t="shared" si="26"/>
        <v>0</v>
      </c>
      <c r="I132" s="2">
        <f t="shared" si="19"/>
        <v>0</v>
      </c>
    </row>
    <row r="133" spans="2:9">
      <c r="B133" s="29" t="s">
        <v>194</v>
      </c>
      <c r="C133" s="39" t="s">
        <v>113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">
        <f t="shared" si="19"/>
        <v>0</v>
      </c>
    </row>
    <row r="134" spans="2:9" hidden="1">
      <c r="B134" s="29" t="s">
        <v>195</v>
      </c>
      <c r="C134" s="39" t="s">
        <v>115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">
        <f t="shared" si="19"/>
        <v>0</v>
      </c>
    </row>
    <row r="135" spans="2:9" hidden="1">
      <c r="B135" s="29" t="s">
        <v>196</v>
      </c>
      <c r="C135" s="39" t="s">
        <v>117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">
        <f t="shared" si="19"/>
        <v>0</v>
      </c>
    </row>
    <row r="136" spans="2:9" hidden="1">
      <c r="B136" s="29" t="s">
        <v>197</v>
      </c>
      <c r="C136" s="39" t="s">
        <v>119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">
        <f t="shared" si="19"/>
        <v>0</v>
      </c>
    </row>
    <row r="137" spans="2:9" hidden="1">
      <c r="B137" s="29" t="s">
        <v>198</v>
      </c>
      <c r="C137" s="39" t="s">
        <v>121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">
        <f t="shared" si="19"/>
        <v>0</v>
      </c>
    </row>
    <row r="138" spans="2:9" hidden="1">
      <c r="B138" s="29" t="s">
        <v>199</v>
      </c>
      <c r="C138" s="39" t="s">
        <v>123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">
        <f t="shared" si="19"/>
        <v>0</v>
      </c>
    </row>
    <row r="139" spans="2:9" hidden="1">
      <c r="B139" s="29"/>
      <c r="C139" s="39" t="s">
        <v>124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">
        <f t="shared" si="19"/>
        <v>0</v>
      </c>
    </row>
    <row r="140" spans="2:9" hidden="1">
      <c r="B140" s="29" t="s">
        <v>200</v>
      </c>
      <c r="C140" s="39" t="s">
        <v>126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">
        <f t="shared" si="19"/>
        <v>0</v>
      </c>
    </row>
    <row r="141" spans="2:9">
      <c r="B141" s="37" t="s">
        <v>127</v>
      </c>
      <c r="C141" s="38"/>
      <c r="D141" s="2">
        <f>SUM(D142:D144)</f>
        <v>0</v>
      </c>
      <c r="E141" s="2">
        <f t="shared" ref="E141:H141" si="27">SUM(E142:E144)</f>
        <v>0</v>
      </c>
      <c r="F141" s="2">
        <f t="shared" si="27"/>
        <v>0</v>
      </c>
      <c r="G141" s="2">
        <f t="shared" si="27"/>
        <v>0</v>
      </c>
      <c r="H141" s="2">
        <f t="shared" si="27"/>
        <v>0</v>
      </c>
      <c r="I141" s="2">
        <f t="shared" si="19"/>
        <v>0</v>
      </c>
    </row>
    <row r="142" spans="2:9">
      <c r="B142" s="29" t="s">
        <v>201</v>
      </c>
      <c r="C142" s="39" t="s">
        <v>129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">
        <f t="shared" si="19"/>
        <v>0</v>
      </c>
    </row>
    <row r="143" spans="2:9" hidden="1">
      <c r="B143" s="29" t="s">
        <v>202</v>
      </c>
      <c r="C143" s="39" t="s">
        <v>131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">
        <f t="shared" si="19"/>
        <v>0</v>
      </c>
    </row>
    <row r="144" spans="2:9" hidden="1">
      <c r="B144" s="29" t="s">
        <v>203</v>
      </c>
      <c r="C144" s="39" t="s">
        <v>133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">
        <f t="shared" si="19"/>
        <v>0</v>
      </c>
    </row>
    <row r="145" spans="2:9">
      <c r="B145" s="37" t="s">
        <v>134</v>
      </c>
      <c r="C145" s="38"/>
      <c r="D145" s="2">
        <f>SUM(D146:D152)</f>
        <v>0</v>
      </c>
      <c r="E145" s="2">
        <f t="shared" ref="E145:H145" si="28">SUM(E146:E152)</f>
        <v>0</v>
      </c>
      <c r="F145" s="2">
        <f t="shared" si="28"/>
        <v>0</v>
      </c>
      <c r="G145" s="2">
        <f t="shared" si="28"/>
        <v>0</v>
      </c>
      <c r="H145" s="2">
        <f t="shared" si="28"/>
        <v>0</v>
      </c>
      <c r="I145" s="2">
        <f t="shared" ref="I145:I152" si="29">F145-G145</f>
        <v>0</v>
      </c>
    </row>
    <row r="146" spans="2:9">
      <c r="B146" s="29" t="s">
        <v>204</v>
      </c>
      <c r="C146" s="39" t="s">
        <v>136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">
        <f t="shared" si="29"/>
        <v>0</v>
      </c>
    </row>
    <row r="147" spans="2:9" hidden="1">
      <c r="B147" s="29" t="s">
        <v>205</v>
      </c>
      <c r="C147" s="39" t="s">
        <v>138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">
        <f t="shared" si="29"/>
        <v>0</v>
      </c>
    </row>
    <row r="148" spans="2:9" hidden="1">
      <c r="B148" s="29" t="s">
        <v>206</v>
      </c>
      <c r="C148" s="39" t="s">
        <v>140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">
        <f t="shared" si="29"/>
        <v>0</v>
      </c>
    </row>
    <row r="149" spans="2:9" hidden="1">
      <c r="B149" s="29" t="s">
        <v>207</v>
      </c>
      <c r="C149" s="39" t="s">
        <v>142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">
        <f t="shared" si="29"/>
        <v>0</v>
      </c>
    </row>
    <row r="150" spans="2:9" hidden="1">
      <c r="B150" s="29" t="s">
        <v>208</v>
      </c>
      <c r="C150" s="39" t="s">
        <v>144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">
        <f t="shared" si="29"/>
        <v>0</v>
      </c>
    </row>
    <row r="151" spans="2:9" hidden="1">
      <c r="B151" s="29" t="s">
        <v>209</v>
      </c>
      <c r="C151" s="39" t="s">
        <v>146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">
        <f t="shared" si="29"/>
        <v>0</v>
      </c>
    </row>
    <row r="152" spans="2:9" hidden="1">
      <c r="B152" s="29" t="s">
        <v>210</v>
      </c>
      <c r="C152" s="39" t="s">
        <v>148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">
        <f t="shared" si="29"/>
        <v>0</v>
      </c>
    </row>
    <row r="153" spans="2:9" ht="5.0999999999999996" customHeight="1">
      <c r="B153" s="33"/>
      <c r="C153" s="40"/>
      <c r="D153" s="3"/>
      <c r="E153" s="3"/>
      <c r="F153" s="3"/>
      <c r="G153" s="3"/>
      <c r="H153" s="3"/>
      <c r="I153" s="3"/>
    </row>
    <row r="154" spans="2:9">
      <c r="B154" s="33"/>
      <c r="C154" s="34" t="s">
        <v>211</v>
      </c>
      <c r="D154" s="2">
        <f>D4+D79</f>
        <v>92389237.170000002</v>
      </c>
      <c r="E154" s="2">
        <f t="shared" ref="E154:I154" si="30">E4+E79</f>
        <v>34341008.789999999</v>
      </c>
      <c r="F154" s="2">
        <f t="shared" si="30"/>
        <v>126730245.96000001</v>
      </c>
      <c r="G154" s="2">
        <f t="shared" si="30"/>
        <v>41978668.780000001</v>
      </c>
      <c r="H154" s="2">
        <f t="shared" si="30"/>
        <v>41978668.780000001</v>
      </c>
      <c r="I154" s="2">
        <f t="shared" si="30"/>
        <v>84751577.180000007</v>
      </c>
    </row>
    <row r="155" spans="2:9" ht="5.0999999999999996" customHeight="1">
      <c r="B155" s="41"/>
      <c r="C155" s="42"/>
      <c r="D155" s="4"/>
      <c r="E155" s="4"/>
      <c r="F155" s="4"/>
      <c r="G155" s="4"/>
      <c r="H155" s="4"/>
      <c r="I155" s="4"/>
    </row>
    <row r="156" spans="2:9">
      <c r="C156" s="43" t="s">
        <v>10</v>
      </c>
      <c r="D156" s="43"/>
      <c r="E156" s="43"/>
      <c r="F156" s="43"/>
    </row>
    <row r="168" spans="3:7">
      <c r="C168" s="6"/>
      <c r="D168" s="1"/>
      <c r="E168" s="7"/>
      <c r="F168" s="7"/>
      <c r="G168" s="7"/>
    </row>
    <row r="169" spans="3:7">
      <c r="C169" s="5" t="s">
        <v>0</v>
      </c>
      <c r="D169" s="1"/>
      <c r="E169" s="9" t="s">
        <v>1</v>
      </c>
      <c r="F169" s="9"/>
      <c r="G169" s="9"/>
    </row>
    <row r="170" spans="3:7">
      <c r="C170" s="8" t="s">
        <v>2</v>
      </c>
      <c r="D170" s="1"/>
      <c r="E170" s="10" t="s">
        <v>3</v>
      </c>
      <c r="F170" s="10"/>
      <c r="G170" s="10"/>
    </row>
    <row r="171" spans="3:7">
      <c r="C171" s="1"/>
      <c r="D171" s="1"/>
      <c r="E171" s="1"/>
      <c r="F171" s="1"/>
      <c r="G171" s="1"/>
    </row>
  </sheetData>
  <mergeCells count="27">
    <mergeCell ref="E169:G169"/>
    <mergeCell ref="E170:G170"/>
    <mergeCell ref="B128:C128"/>
    <mergeCell ref="B132:C132"/>
    <mergeCell ref="B141:C141"/>
    <mergeCell ref="B145:C145"/>
    <mergeCell ref="C156:F156"/>
    <mergeCell ref="B80:C80"/>
    <mergeCell ref="B88:C88"/>
    <mergeCell ref="B98:C98"/>
    <mergeCell ref="B108:C108"/>
    <mergeCell ref="B118:C118"/>
    <mergeCell ref="B53:C53"/>
    <mergeCell ref="B57:C57"/>
    <mergeCell ref="B66:C66"/>
    <mergeCell ref="B70:C70"/>
    <mergeCell ref="B79:C79"/>
    <mergeCell ref="B1:I1"/>
    <mergeCell ref="B2:C2"/>
    <mergeCell ref="D2:H2"/>
    <mergeCell ref="B3:C3"/>
    <mergeCell ref="B4:C4"/>
    <mergeCell ref="B5:C5"/>
    <mergeCell ref="B13:C13"/>
    <mergeCell ref="B23:C23"/>
    <mergeCell ref="B33:C33"/>
    <mergeCell ref="B43:C43"/>
  </mergeCells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2018-08-08T22:42:16Z</dcterms:modified>
</cp:coreProperties>
</file>