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ceg\Desktop\CECCEG Contabilidad\Titulo V Ley General de Contabilidad Gubernamental\2018\2. Trimestral\3. Información Programática\12. Diciembre\"/>
    </mc:Choice>
  </mc:AlternateContent>
  <bookViews>
    <workbookView xWindow="0" yWindow="0" windowWidth="19200" windowHeight="7050"/>
  </bookViews>
  <sheets>
    <sheet name="CProg" sheetId="1" r:id="rId1"/>
  </sheets>
  <externalReferences>
    <externalReference r:id="rId2"/>
  </externalReferences>
  <definedNames>
    <definedName name="_xlnm.Print_Area" localSheetId="0">CProg!$A$1:$L$53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H11" i="1"/>
  <c r="H41" i="1" s="1"/>
  <c r="I11" i="1"/>
  <c r="J11" i="1"/>
  <c r="K11" i="1"/>
  <c r="L11" i="1"/>
  <c r="G12" i="1"/>
  <c r="L12" i="1"/>
  <c r="G13" i="1"/>
  <c r="G11" i="1" s="1"/>
  <c r="L13" i="1"/>
  <c r="F14" i="1"/>
  <c r="H14" i="1"/>
  <c r="I14" i="1"/>
  <c r="J14" i="1"/>
  <c r="K14" i="1"/>
  <c r="E15" i="1"/>
  <c r="E14" i="1" s="1"/>
  <c r="G16" i="1"/>
  <c r="L16" i="1"/>
  <c r="E17" i="1"/>
  <c r="G17" i="1"/>
  <c r="L17" i="1"/>
  <c r="G18" i="1"/>
  <c r="L18" i="1"/>
  <c r="G19" i="1"/>
  <c r="L19" i="1"/>
  <c r="G20" i="1"/>
  <c r="L20" i="1"/>
  <c r="G21" i="1"/>
  <c r="L21" i="1"/>
  <c r="G22" i="1"/>
  <c r="L22" i="1"/>
  <c r="F23" i="1"/>
  <c r="F41" i="1" s="1"/>
  <c r="H23" i="1"/>
  <c r="I23" i="1"/>
  <c r="I41" i="1" s="1"/>
  <c r="J23" i="1"/>
  <c r="J41" i="1" s="1"/>
  <c r="K23" i="1"/>
  <c r="E24" i="1"/>
  <c r="E23" i="1" s="1"/>
  <c r="G24" i="1"/>
  <c r="G23" i="1" s="1"/>
  <c r="G25" i="1"/>
  <c r="L25" i="1"/>
  <c r="G26" i="1"/>
  <c r="L26" i="1"/>
  <c r="E27" i="1"/>
  <c r="F27" i="1"/>
  <c r="H27" i="1"/>
  <c r="I27" i="1"/>
  <c r="J27" i="1"/>
  <c r="K27" i="1"/>
  <c r="G28" i="1"/>
  <c r="L28" i="1"/>
  <c r="L27" i="1" s="1"/>
  <c r="G29" i="1"/>
  <c r="G27" i="1" s="1"/>
  <c r="L29" i="1"/>
  <c r="E30" i="1"/>
  <c r="F30" i="1"/>
  <c r="H30" i="1"/>
  <c r="I30" i="1"/>
  <c r="J30" i="1"/>
  <c r="K30" i="1"/>
  <c r="G31" i="1"/>
  <c r="L31" i="1"/>
  <c r="L30" i="1" s="1"/>
  <c r="G32" i="1"/>
  <c r="G30" i="1" s="1"/>
  <c r="L32" i="1"/>
  <c r="G33" i="1"/>
  <c r="L33" i="1"/>
  <c r="G34" i="1"/>
  <c r="L34" i="1"/>
  <c r="E35" i="1"/>
  <c r="F35" i="1"/>
  <c r="G35" i="1"/>
  <c r="H35" i="1"/>
  <c r="I35" i="1"/>
  <c r="J35" i="1"/>
  <c r="K35" i="1"/>
  <c r="G36" i="1"/>
  <c r="L36" i="1"/>
  <c r="L35" i="1" s="1"/>
  <c r="G37" i="1"/>
  <c r="L37" i="1"/>
  <c r="G38" i="1"/>
  <c r="L38" i="1"/>
  <c r="G39" i="1"/>
  <c r="L39" i="1"/>
  <c r="K41" i="1"/>
  <c r="E41" i="1" l="1"/>
  <c r="G15" i="1"/>
  <c r="L24" i="1"/>
  <c r="L23" i="1" s="1"/>
  <c r="G14" i="1" l="1"/>
  <c r="L15" i="1"/>
  <c r="L14" i="1" l="1"/>
  <c r="L41" i="1" s="1"/>
  <c r="G41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<sst xmlns="http://schemas.openxmlformats.org/spreadsheetml/2006/main" count="55" uniqueCount="55">
  <si>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Director Administrativo</t>
  </si>
  <si>
    <t>Director General</t>
  </si>
  <si>
    <t>C.P. Carlos Pineda Gómez</t>
  </si>
  <si>
    <t>Lic. José Gustavo Saldívar Bautista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</si>
  <si>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</si>
  <si>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</si>
  <si>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</si>
  <si>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</si>
  <si>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</si>
  <si>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</si>
  <si>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</si>
  <si>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</si>
  <si>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</si>
  <si>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</si>
  <si>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</si>
  <si>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</si>
  <si>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</si>
  <si>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</si>
  <si>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</si>
  <si>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</si>
  <si>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</si>
  <si>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G2040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</si>
  <si>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</si>
  <si>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</si>
  <si>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</si>
  <si>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</si>
  <si>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</si>
  <si>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</si>
  <si>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</si>
  <si>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G1005</t>
  </si>
  <si>
    <t>Planeación, seguimiento y evaluación de políticas públicas</t>
  </si>
  <si>
    <t>Provisión de Bienes Públicos</t>
  </si>
  <si>
    <t>P0712,Q0317 Y Q0318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</si>
  <si>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</si>
  <si>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</si>
  <si>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</si>
  <si>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</si>
  <si>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</si>
  <si>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</si>
  <si>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</si>
  <si>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</si>
  <si>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</si>
  <si>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</si>
  <si>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</si>
  <si>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</si>
  <si>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</si>
  <si>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</si>
  <si>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</si>
  <si>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</si>
  <si>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</si>
  <si>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</si>
  <si>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CENTRO DE EVALUACIÓN Y CONTROL DE CONFIANZA DEL ESTADO DE GUANAJUATO</t>
  </si>
  <si>
    <t>Ente Público:</t>
  </si>
  <si>
    <t>Del 1 de Enero al 31 de Dicicembre de 2018</t>
  </si>
  <si>
    <t>GASTO POR CATEGORIA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</si>
</sst>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2" borderId="0" xfId="0" applyFont="1" applyFill="1"/>
    <xf numFmtId="43" fontId="2" fillId="0" borderId="0" xfId="1" applyFont="1"/>
    <xf numFmtId="43" fontId="2" fillId="0" borderId="0" xfId="1" applyFont="1" applyBorder="1" applyAlignment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43" fontId="2" fillId="0" borderId="0" xfId="1" applyFont="1" applyBorder="1"/>
    <xf numFmtId="43" fontId="2" fillId="0" borderId="2" xfId="1" applyFont="1" applyBorder="1"/>
    <xf numFmtId="0" fontId="2" fillId="0" borderId="2" xfId="0" applyFont="1" applyBorder="1"/>
    <xf numFmtId="43" fontId="2" fillId="2" borderId="0" xfId="1" applyFont="1" applyFill="1"/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43" fontId="5" fillId="2" borderId="3" xfId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 indent="3"/>
    </xf>
    <xf numFmtId="0" fontId="5" fillId="2" borderId="5" xfId="0" applyFont="1" applyFill="1" applyBorder="1" applyAlignment="1">
      <alignment horizontal="left" vertical="center" wrapText="1" indent="3"/>
    </xf>
    <xf numFmtId="0" fontId="5" fillId="2" borderId="6" xfId="0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7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5" fillId="2" borderId="10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43" fontId="5" fillId="2" borderId="9" xfId="1" applyFont="1" applyFill="1" applyBorder="1" applyAlignment="1">
      <alignment horizontal="right" vertical="center" wrapText="1"/>
    </xf>
    <xf numFmtId="0" fontId="6" fillId="3" borderId="12" xfId="1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3" fontId="6" fillId="3" borderId="12" xfId="1" applyFont="1" applyFill="1" applyBorder="1" applyAlignment="1">
      <alignment horizontal="center" vertical="center" wrapText="1"/>
    </xf>
    <xf numFmtId="43" fontId="6" fillId="3" borderId="12" xfId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43" fontId="3" fillId="2" borderId="0" xfId="1" applyFont="1" applyFill="1"/>
    <xf numFmtId="0" fontId="3" fillId="2" borderId="0" xfId="0" applyFont="1" applyFill="1"/>
    <xf numFmtId="43" fontId="3" fillId="2" borderId="2" xfId="1" applyFont="1" applyFill="1" applyBorder="1"/>
    <xf numFmtId="43" fontId="2" fillId="2" borderId="2" xfId="1" applyFont="1" applyFill="1" applyBorder="1"/>
    <xf numFmtId="43" fontId="6" fillId="2" borderId="2" xfId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CEG/Desktop/09%20ef/Formatos%20Fros%20y%20Pptales%20%20Junio%202018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>
        <row r="16">
          <cell r="E16">
            <v>3253144.67</v>
          </cell>
        </row>
      </sheetData>
      <sheetData sheetId="1">
        <row r="14">
          <cell r="K14">
            <v>65146170.399999999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D12">
            <v>92389237.170000002</v>
          </cell>
        </row>
      </sheetData>
      <sheetData sheetId="11">
        <row r="42">
          <cell r="D42">
            <v>92389237.170000002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10">
          <cell r="H10">
            <v>15814763.810000001</v>
          </cell>
        </row>
        <row r="11">
          <cell r="H11">
            <v>3585616.49</v>
          </cell>
        </row>
        <row r="12">
          <cell r="H12">
            <v>72988856.870000005</v>
          </cell>
        </row>
        <row r="13">
          <cell r="H13">
            <v>0</v>
          </cell>
        </row>
        <row r="14">
          <cell r="H14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53"/>
  <sheetViews>
    <sheetView showGridLines="0" tabSelected="1" view="pageBreakPreview" zoomScale="85" zoomScaleNormal="85" zoomScaleSheetLayoutView="85" workbookViewId="0">
      <selection activeCell="D46" sqref="D46"/>
    </sheetView>
  </sheetViews>
  <sheetFormatPr baseColWidth="10" defaultColWidth="11.453125" defaultRowHeight="12.5" x14ac:dyDescent="0.25"/>
  <cols>
    <col min="1" max="1" width="2.1796875" style="2" customWidth="1"/>
    <col min="2" max="3" width="3.7265625" style="1" customWidth="1"/>
    <col min="4" max="4" width="65.7265625" style="1" customWidth="1"/>
    <col min="5" max="12" width="16.453125" style="3" customWidth="1"/>
    <col min="13" max="13" width="3.1796875" style="2" customWidth="1"/>
    <col min="14" max="16384" width="11.453125" style="1"/>
  </cols>
  <sheetData>
    <row r="1" spans="2:14" ht="6" customHeigh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4" ht="13.5" customHeight="1" x14ac:dyDescent="0.3">
      <c r="B2" s="57" t="s">
        <v>54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4" ht="20.25" customHeight="1" x14ac:dyDescent="0.3">
      <c r="B3" s="57" t="s">
        <v>53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4" s="2" customFormat="1" ht="8.25" customHeight="1" x14ac:dyDescent="0.25">
      <c r="B4" s="51"/>
      <c r="C4" s="51"/>
      <c r="D4" s="51"/>
      <c r="E4" s="50"/>
      <c r="F4" s="50"/>
      <c r="G4" s="50"/>
      <c r="H4" s="50"/>
      <c r="I4" s="50"/>
      <c r="J4" s="50"/>
      <c r="K4" s="50"/>
      <c r="L4" s="50"/>
    </row>
    <row r="5" spans="2:14" s="2" customFormat="1" ht="24" customHeight="1" x14ac:dyDescent="0.3">
      <c r="D5" s="56" t="s">
        <v>52</v>
      </c>
      <c r="E5" s="55" t="s">
        <v>51</v>
      </c>
      <c r="F5" s="54"/>
      <c r="G5" s="54"/>
      <c r="H5" s="54"/>
      <c r="I5" s="53"/>
      <c r="J5" s="53"/>
      <c r="K5" s="52"/>
      <c r="L5" s="50"/>
    </row>
    <row r="6" spans="2:14" s="2" customFormat="1" ht="8.25" customHeight="1" x14ac:dyDescent="0.25">
      <c r="B6" s="51"/>
      <c r="C6" s="51"/>
      <c r="D6" s="51"/>
      <c r="E6" s="50"/>
      <c r="F6" s="50"/>
      <c r="G6" s="50"/>
      <c r="H6" s="50"/>
      <c r="I6" s="50"/>
      <c r="J6" s="50"/>
      <c r="K6" s="50"/>
      <c r="L6" s="50"/>
    </row>
    <row r="7" spans="2:14" ht="13" x14ac:dyDescent="0.25">
      <c r="B7" s="49" t="s">
        <v>50</v>
      </c>
      <c r="C7" s="48"/>
      <c r="D7" s="47"/>
      <c r="E7" s="42" t="s">
        <v>49</v>
      </c>
      <c r="F7" s="42"/>
      <c r="G7" s="42"/>
      <c r="H7" s="42"/>
      <c r="I7" s="42"/>
      <c r="J7" s="42"/>
      <c r="K7" s="42"/>
      <c r="L7" s="42" t="s">
        <v>48</v>
      </c>
    </row>
    <row r="8" spans="2:14" ht="26" x14ac:dyDescent="0.25">
      <c r="B8" s="46"/>
      <c r="C8" s="45"/>
      <c r="D8" s="44"/>
      <c r="E8" s="43" t="s">
        <v>47</v>
      </c>
      <c r="F8" s="43" t="s">
        <v>46</v>
      </c>
      <c r="G8" s="43" t="s">
        <v>45</v>
      </c>
      <c r="H8" s="43" t="s">
        <v>44</v>
      </c>
      <c r="I8" s="43" t="s">
        <v>43</v>
      </c>
      <c r="J8" s="43" t="s">
        <v>42</v>
      </c>
      <c r="K8" s="43" t="s">
        <v>41</v>
      </c>
      <c r="L8" s="42"/>
    </row>
    <row r="9" spans="2:14" ht="15.75" customHeight="1" x14ac:dyDescent="0.25">
      <c r="B9" s="41"/>
      <c r="C9" s="40"/>
      <c r="D9" s="39"/>
      <c r="E9" s="38">
        <v>1</v>
      </c>
      <c r="F9" s="38">
        <v>2</v>
      </c>
      <c r="G9" s="38" t="s">
        <v>40</v>
      </c>
      <c r="H9" s="38">
        <v>4</v>
      </c>
      <c r="I9" s="38">
        <v>5</v>
      </c>
      <c r="J9" s="38">
        <v>6</v>
      </c>
      <c r="K9" s="38">
        <v>7</v>
      </c>
      <c r="L9" s="38" t="s">
        <v>39</v>
      </c>
    </row>
    <row r="10" spans="2:14" ht="15" customHeight="1" x14ac:dyDescent="0.25">
      <c r="B10" s="28" t="s">
        <v>38</v>
      </c>
      <c r="C10" s="27"/>
      <c r="D10" s="26"/>
      <c r="E10" s="36"/>
      <c r="F10" s="35"/>
      <c r="G10" s="35"/>
      <c r="H10" s="35"/>
      <c r="I10" s="35"/>
      <c r="J10" s="35"/>
      <c r="K10" s="35"/>
      <c r="L10" s="35"/>
    </row>
    <row r="11" spans="2:14" ht="13" x14ac:dyDescent="0.25">
      <c r="B11" s="31"/>
      <c r="C11" s="34" t="s">
        <v>37</v>
      </c>
      <c r="D11" s="33"/>
      <c r="E11" s="32">
        <f>SUM(E12:E13)</f>
        <v>0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</row>
    <row r="12" spans="2:14" x14ac:dyDescent="0.25">
      <c r="B12" s="31"/>
      <c r="C12" s="30"/>
      <c r="D12" s="29" t="s">
        <v>36</v>
      </c>
      <c r="E12" s="25">
        <v>0</v>
      </c>
      <c r="F12" s="25">
        <v>0</v>
      </c>
      <c r="G12" s="25">
        <f>+E12+F12</f>
        <v>0</v>
      </c>
      <c r="H12" s="25">
        <v>0</v>
      </c>
      <c r="I12" s="25">
        <v>0</v>
      </c>
      <c r="J12" s="25">
        <v>0</v>
      </c>
      <c r="K12" s="25">
        <v>0</v>
      </c>
      <c r="L12" s="25">
        <f>+J12+K12</f>
        <v>0</v>
      </c>
    </row>
    <row r="13" spans="2:14" x14ac:dyDescent="0.25">
      <c r="B13" s="31"/>
      <c r="C13" s="30"/>
      <c r="D13" s="29" t="s">
        <v>35</v>
      </c>
      <c r="E13" s="25">
        <v>0</v>
      </c>
      <c r="F13" s="25">
        <v>0</v>
      </c>
      <c r="G13" s="25">
        <f>+E13+F13</f>
        <v>0</v>
      </c>
      <c r="H13" s="25">
        <v>0</v>
      </c>
      <c r="I13" s="25">
        <v>0</v>
      </c>
      <c r="J13" s="25">
        <v>0</v>
      </c>
      <c r="K13" s="25">
        <v>0</v>
      </c>
      <c r="L13" s="25">
        <f>+J13+K13</f>
        <v>0</v>
      </c>
    </row>
    <row r="14" spans="2:14" ht="13" x14ac:dyDescent="0.25">
      <c r="B14" s="31"/>
      <c r="C14" s="34" t="s">
        <v>34</v>
      </c>
      <c r="D14" s="33"/>
      <c r="E14" s="32">
        <f>SUM(E15:E22)</f>
        <v>88803620.680000007</v>
      </c>
      <c r="F14" s="32">
        <f>SUM(F15:F22)</f>
        <v>4618969.09</v>
      </c>
      <c r="G14" s="32">
        <f>SUM(G15:G22)</f>
        <v>93422589.769999996</v>
      </c>
      <c r="H14" s="32">
        <f>SUM(H15:H22)</f>
        <v>0</v>
      </c>
      <c r="I14" s="32">
        <f>SUM(I15:I22)</f>
        <v>185870.61000000002</v>
      </c>
      <c r="J14" s="32">
        <f>SUM(J15:J22)</f>
        <v>93282633.469999999</v>
      </c>
      <c r="K14" s="32">
        <f>SUM(K15:K22)</f>
        <v>90096762.860000014</v>
      </c>
      <c r="L14" s="37">
        <f>+G14-J14</f>
        <v>139956.29999999702</v>
      </c>
    </row>
    <row r="15" spans="2:14" x14ac:dyDescent="0.25">
      <c r="B15" s="31"/>
      <c r="C15" s="30"/>
      <c r="D15" s="29" t="s">
        <v>33</v>
      </c>
      <c r="E15" s="36">
        <f>[1]PyPI!H12+[1]PyPI!H13+[1]PyPI!H14</f>
        <v>72988856.870000005</v>
      </c>
      <c r="F15" s="36">
        <v>5788554.21</v>
      </c>
      <c r="G15" s="36">
        <f>+E15+F15</f>
        <v>78777411.079999998</v>
      </c>
      <c r="H15" s="36">
        <v>0</v>
      </c>
      <c r="I15" s="36">
        <v>154892.17000000001</v>
      </c>
      <c r="J15" s="36">
        <v>78662622.599999994</v>
      </c>
      <c r="K15" s="36">
        <v>75507730.430000007</v>
      </c>
      <c r="L15" s="35">
        <f>+G15-J15</f>
        <v>114788.48000000417</v>
      </c>
      <c r="N15" s="1" t="s">
        <v>32</v>
      </c>
    </row>
    <row r="16" spans="2:14" x14ac:dyDescent="0.25">
      <c r="B16" s="31"/>
      <c r="C16" s="30"/>
      <c r="D16" s="29" t="s">
        <v>31</v>
      </c>
      <c r="E16" s="25">
        <v>0</v>
      </c>
      <c r="F16" s="25">
        <v>0</v>
      </c>
      <c r="G16" s="25">
        <f>+E16+F16</f>
        <v>0</v>
      </c>
      <c r="H16" s="25">
        <v>0</v>
      </c>
      <c r="I16" s="25">
        <v>0</v>
      </c>
      <c r="J16" s="25">
        <v>0</v>
      </c>
      <c r="K16" s="25">
        <v>0</v>
      </c>
      <c r="L16" s="25">
        <f>+J16+K16</f>
        <v>0</v>
      </c>
    </row>
    <row r="17" spans="2:14" x14ac:dyDescent="0.25">
      <c r="B17" s="31"/>
      <c r="C17" s="30"/>
      <c r="D17" s="29" t="s">
        <v>30</v>
      </c>
      <c r="E17" s="36">
        <f>[1]PyPI!H10</f>
        <v>15814763.810000001</v>
      </c>
      <c r="F17" s="36">
        <v>-1169585.1200000001</v>
      </c>
      <c r="G17" s="25">
        <f>+E17+F17</f>
        <v>14645178.690000001</v>
      </c>
      <c r="H17" s="35">
        <v>0</v>
      </c>
      <c r="I17" s="35">
        <v>30978.44</v>
      </c>
      <c r="J17" s="35">
        <v>14620010.869999999</v>
      </c>
      <c r="K17" s="35">
        <v>14589032.43</v>
      </c>
      <c r="L17" s="35">
        <f>+G17-J17</f>
        <v>25167.820000002161</v>
      </c>
      <c r="N17" s="1" t="s">
        <v>29</v>
      </c>
    </row>
    <row r="18" spans="2:14" x14ac:dyDescent="0.25">
      <c r="B18" s="31"/>
      <c r="C18" s="30"/>
      <c r="D18" s="29" t="s">
        <v>28</v>
      </c>
      <c r="E18" s="25">
        <v>0</v>
      </c>
      <c r="F18" s="25">
        <v>0</v>
      </c>
      <c r="G18" s="25">
        <f>+E18+F18</f>
        <v>0</v>
      </c>
      <c r="H18" s="25">
        <v>0</v>
      </c>
      <c r="I18" s="25">
        <v>0</v>
      </c>
      <c r="J18" s="25">
        <v>0</v>
      </c>
      <c r="K18" s="25">
        <v>0</v>
      </c>
      <c r="L18" s="25">
        <f>+J18+K18</f>
        <v>0</v>
      </c>
    </row>
    <row r="19" spans="2:14" x14ac:dyDescent="0.25">
      <c r="B19" s="31"/>
      <c r="C19" s="30"/>
      <c r="D19" s="29" t="s">
        <v>27</v>
      </c>
      <c r="E19" s="25">
        <v>0</v>
      </c>
      <c r="F19" s="25">
        <v>0</v>
      </c>
      <c r="G19" s="25">
        <f>+E19+F19</f>
        <v>0</v>
      </c>
      <c r="H19" s="25">
        <v>0</v>
      </c>
      <c r="I19" s="25">
        <v>0</v>
      </c>
      <c r="J19" s="25">
        <v>0</v>
      </c>
      <c r="K19" s="25">
        <v>0</v>
      </c>
      <c r="L19" s="25">
        <f>+J19+K19</f>
        <v>0</v>
      </c>
    </row>
    <row r="20" spans="2:14" x14ac:dyDescent="0.25">
      <c r="B20" s="31"/>
      <c r="C20" s="30"/>
      <c r="D20" s="29" t="s">
        <v>26</v>
      </c>
      <c r="E20" s="25">
        <v>0</v>
      </c>
      <c r="F20" s="25">
        <v>0</v>
      </c>
      <c r="G20" s="25">
        <f>+E20+F20</f>
        <v>0</v>
      </c>
      <c r="H20" s="25">
        <v>0</v>
      </c>
      <c r="I20" s="25">
        <v>0</v>
      </c>
      <c r="J20" s="25">
        <v>0</v>
      </c>
      <c r="K20" s="25">
        <v>0</v>
      </c>
      <c r="L20" s="25">
        <f>+J20+K20</f>
        <v>0</v>
      </c>
    </row>
    <row r="21" spans="2:14" x14ac:dyDescent="0.25">
      <c r="B21" s="31"/>
      <c r="C21" s="30"/>
      <c r="D21" s="29" t="s">
        <v>25</v>
      </c>
      <c r="E21" s="25">
        <v>0</v>
      </c>
      <c r="F21" s="25">
        <v>0</v>
      </c>
      <c r="G21" s="25">
        <f>+E21+F21</f>
        <v>0</v>
      </c>
      <c r="H21" s="25">
        <v>0</v>
      </c>
      <c r="I21" s="25">
        <v>0</v>
      </c>
      <c r="J21" s="25">
        <v>0</v>
      </c>
      <c r="K21" s="25">
        <v>0</v>
      </c>
      <c r="L21" s="25">
        <f>+J21+K21</f>
        <v>0</v>
      </c>
    </row>
    <row r="22" spans="2:14" x14ac:dyDescent="0.25">
      <c r="B22" s="31"/>
      <c r="C22" s="30"/>
      <c r="D22" s="29" t="s">
        <v>24</v>
      </c>
      <c r="E22" s="25">
        <v>0</v>
      </c>
      <c r="F22" s="25">
        <v>0</v>
      </c>
      <c r="G22" s="25">
        <f>+E22+F22</f>
        <v>0</v>
      </c>
      <c r="H22" s="25">
        <v>0</v>
      </c>
      <c r="I22" s="25">
        <v>0</v>
      </c>
      <c r="J22" s="25">
        <v>0</v>
      </c>
      <c r="K22" s="25">
        <v>0</v>
      </c>
      <c r="L22" s="25">
        <f>+J22+K22</f>
        <v>0</v>
      </c>
    </row>
    <row r="23" spans="2:14" ht="13" x14ac:dyDescent="0.25">
      <c r="B23" s="31"/>
      <c r="C23" s="34" t="s">
        <v>23</v>
      </c>
      <c r="D23" s="33"/>
      <c r="E23" s="32">
        <f>SUM(E24:E26)</f>
        <v>3585616.49</v>
      </c>
      <c r="F23" s="32">
        <f>SUM(F24:F26)</f>
        <v>18172170.239999998</v>
      </c>
      <c r="G23" s="32">
        <f>SUM(G24:G26)</f>
        <v>21757786.729999997</v>
      </c>
      <c r="H23" s="32">
        <f>SUM(H24:H26)</f>
        <v>0</v>
      </c>
      <c r="I23" s="32">
        <f>SUM(I24:I26)</f>
        <v>7744.61</v>
      </c>
      <c r="J23" s="32">
        <f>SUM(J24:J26)</f>
        <v>3333294.79</v>
      </c>
      <c r="K23" s="32">
        <f>SUM(K24:K26)</f>
        <v>3325550.18</v>
      </c>
      <c r="L23" s="32">
        <f>SUM(L24:L26)</f>
        <v>18424491.939999998</v>
      </c>
    </row>
    <row r="24" spans="2:14" x14ac:dyDescent="0.25">
      <c r="B24" s="31"/>
      <c r="C24" s="30"/>
      <c r="D24" s="29" t="s">
        <v>22</v>
      </c>
      <c r="E24" s="36">
        <f>[1]PyPI!H11</f>
        <v>3585616.49</v>
      </c>
      <c r="F24" s="36">
        <v>18172170.239999998</v>
      </c>
      <c r="G24" s="25">
        <f>+E24+F24</f>
        <v>21757786.729999997</v>
      </c>
      <c r="H24" s="35">
        <v>0</v>
      </c>
      <c r="I24" s="35">
        <v>7744.61</v>
      </c>
      <c r="J24" s="35">
        <v>3333294.79</v>
      </c>
      <c r="K24" s="35">
        <v>3325550.18</v>
      </c>
      <c r="L24" s="35">
        <f>+G24-J24</f>
        <v>18424491.939999998</v>
      </c>
      <c r="N24" s="1" t="s">
        <v>21</v>
      </c>
    </row>
    <row r="25" spans="2:14" x14ac:dyDescent="0.25">
      <c r="B25" s="31"/>
      <c r="C25" s="30"/>
      <c r="D25" s="29" t="s">
        <v>20</v>
      </c>
      <c r="E25" s="25">
        <v>0</v>
      </c>
      <c r="F25" s="25">
        <v>0</v>
      </c>
      <c r="G25" s="25">
        <f>+E25+F25</f>
        <v>0</v>
      </c>
      <c r="H25" s="25">
        <v>0</v>
      </c>
      <c r="I25" s="25">
        <v>0</v>
      </c>
      <c r="J25" s="25">
        <v>0</v>
      </c>
      <c r="K25" s="25">
        <v>0</v>
      </c>
      <c r="L25" s="25">
        <f>+J25+K25</f>
        <v>0</v>
      </c>
    </row>
    <row r="26" spans="2:14" x14ac:dyDescent="0.25">
      <c r="B26" s="31"/>
      <c r="C26" s="30"/>
      <c r="D26" s="29" t="s">
        <v>19</v>
      </c>
      <c r="E26" s="25">
        <v>0</v>
      </c>
      <c r="F26" s="25">
        <v>0</v>
      </c>
      <c r="G26" s="25">
        <f>+E26+F26</f>
        <v>0</v>
      </c>
      <c r="H26" s="25">
        <v>0</v>
      </c>
      <c r="I26" s="25">
        <v>0</v>
      </c>
      <c r="J26" s="25">
        <v>0</v>
      </c>
      <c r="K26" s="25">
        <v>0</v>
      </c>
      <c r="L26" s="25">
        <f>+J26+K26</f>
        <v>0</v>
      </c>
    </row>
    <row r="27" spans="2:14" ht="13" x14ac:dyDescent="0.25">
      <c r="B27" s="31"/>
      <c r="C27" s="34" t="s">
        <v>18</v>
      </c>
      <c r="D27" s="33"/>
      <c r="E27" s="32">
        <f>SUM(E28:E29)</f>
        <v>0</v>
      </c>
      <c r="F27" s="32">
        <f>SUM(F28:F29)</f>
        <v>0</v>
      </c>
      <c r="G27" s="32">
        <f>SUM(G28:G29)</f>
        <v>0</v>
      </c>
      <c r="H27" s="32">
        <f>SUM(H28:H29)</f>
        <v>0</v>
      </c>
      <c r="I27" s="32">
        <f>SUM(I28:I29)</f>
        <v>0</v>
      </c>
      <c r="J27" s="32">
        <f>SUM(J28:J29)</f>
        <v>0</v>
      </c>
      <c r="K27" s="32">
        <f>SUM(K28:K29)</f>
        <v>0</v>
      </c>
      <c r="L27" s="32">
        <f>SUM(L28:L29)</f>
        <v>0</v>
      </c>
    </row>
    <row r="28" spans="2:14" x14ac:dyDescent="0.25">
      <c r="B28" s="31"/>
      <c r="C28" s="30"/>
      <c r="D28" s="29" t="s">
        <v>17</v>
      </c>
      <c r="E28" s="25">
        <v>0</v>
      </c>
      <c r="F28" s="25">
        <v>0</v>
      </c>
      <c r="G28" s="25">
        <f>+E28+F28</f>
        <v>0</v>
      </c>
      <c r="H28" s="25">
        <v>0</v>
      </c>
      <c r="I28" s="25">
        <v>0</v>
      </c>
      <c r="J28" s="25">
        <v>0</v>
      </c>
      <c r="K28" s="25">
        <v>0</v>
      </c>
      <c r="L28" s="25">
        <f>+J28+K28</f>
        <v>0</v>
      </c>
    </row>
    <row r="29" spans="2:14" x14ac:dyDescent="0.25">
      <c r="B29" s="31"/>
      <c r="C29" s="30"/>
      <c r="D29" s="29" t="s">
        <v>16</v>
      </c>
      <c r="E29" s="25">
        <v>0</v>
      </c>
      <c r="F29" s="25">
        <v>0</v>
      </c>
      <c r="G29" s="25">
        <f>+E29+F29</f>
        <v>0</v>
      </c>
      <c r="H29" s="25">
        <v>0</v>
      </c>
      <c r="I29" s="25">
        <v>0</v>
      </c>
      <c r="J29" s="25">
        <v>0</v>
      </c>
      <c r="K29" s="25">
        <v>0</v>
      </c>
      <c r="L29" s="25">
        <f>+J29+K29</f>
        <v>0</v>
      </c>
    </row>
    <row r="30" spans="2:14" ht="13" x14ac:dyDescent="0.25">
      <c r="B30" s="31"/>
      <c r="C30" s="34" t="s">
        <v>15</v>
      </c>
      <c r="D30" s="33"/>
      <c r="E30" s="32">
        <f>SUM(E31:E34)</f>
        <v>0</v>
      </c>
      <c r="F30" s="32">
        <f>SUM(F31:F34)</f>
        <v>0</v>
      </c>
      <c r="G30" s="32">
        <f>SUM(G31:G34)</f>
        <v>0</v>
      </c>
      <c r="H30" s="32">
        <f>SUM(H31:H34)</f>
        <v>0</v>
      </c>
      <c r="I30" s="32">
        <f>SUM(I31:I34)</f>
        <v>0</v>
      </c>
      <c r="J30" s="32">
        <f>SUM(J31:J34)</f>
        <v>0</v>
      </c>
      <c r="K30" s="32">
        <f>SUM(K31:K34)</f>
        <v>0</v>
      </c>
      <c r="L30" s="32">
        <f>SUM(L31:L34)</f>
        <v>0</v>
      </c>
    </row>
    <row r="31" spans="2:14" x14ac:dyDescent="0.25">
      <c r="B31" s="31"/>
      <c r="C31" s="30"/>
      <c r="D31" s="29" t="s">
        <v>14</v>
      </c>
      <c r="E31" s="25">
        <v>0</v>
      </c>
      <c r="F31" s="25">
        <v>0</v>
      </c>
      <c r="G31" s="25">
        <f>+E31+F31</f>
        <v>0</v>
      </c>
      <c r="H31" s="25">
        <v>0</v>
      </c>
      <c r="I31" s="25">
        <v>0</v>
      </c>
      <c r="J31" s="25">
        <v>0</v>
      </c>
      <c r="K31" s="25">
        <v>0</v>
      </c>
      <c r="L31" s="25">
        <f>+J31+K31</f>
        <v>0</v>
      </c>
    </row>
    <row r="32" spans="2:14" x14ac:dyDescent="0.25">
      <c r="B32" s="31"/>
      <c r="C32" s="30"/>
      <c r="D32" s="29" t="s">
        <v>13</v>
      </c>
      <c r="E32" s="25">
        <v>0</v>
      </c>
      <c r="F32" s="25">
        <v>0</v>
      </c>
      <c r="G32" s="25">
        <f>+E32+F32</f>
        <v>0</v>
      </c>
      <c r="H32" s="25">
        <v>0</v>
      </c>
      <c r="I32" s="25">
        <v>0</v>
      </c>
      <c r="J32" s="25">
        <v>0</v>
      </c>
      <c r="K32" s="25">
        <v>0</v>
      </c>
      <c r="L32" s="25">
        <f>+J32+K32</f>
        <v>0</v>
      </c>
    </row>
    <row r="33" spans="1:13" x14ac:dyDescent="0.25">
      <c r="B33" s="31"/>
      <c r="C33" s="30"/>
      <c r="D33" s="29" t="s">
        <v>12</v>
      </c>
      <c r="E33" s="25">
        <v>0</v>
      </c>
      <c r="F33" s="25">
        <v>0</v>
      </c>
      <c r="G33" s="25">
        <f>+E33+F33</f>
        <v>0</v>
      </c>
      <c r="H33" s="25">
        <v>0</v>
      </c>
      <c r="I33" s="25">
        <v>0</v>
      </c>
      <c r="J33" s="25">
        <v>0</v>
      </c>
      <c r="K33" s="25">
        <v>0</v>
      </c>
      <c r="L33" s="25">
        <f>+J33+K33</f>
        <v>0</v>
      </c>
    </row>
    <row r="34" spans="1:13" x14ac:dyDescent="0.25">
      <c r="B34" s="31"/>
      <c r="C34" s="30"/>
      <c r="D34" s="29" t="s">
        <v>11</v>
      </c>
      <c r="E34" s="25">
        <v>0</v>
      </c>
      <c r="F34" s="25">
        <v>0</v>
      </c>
      <c r="G34" s="25">
        <f>+E34+F34</f>
        <v>0</v>
      </c>
      <c r="H34" s="25">
        <v>0</v>
      </c>
      <c r="I34" s="25">
        <v>0</v>
      </c>
      <c r="J34" s="25">
        <v>0</v>
      </c>
      <c r="K34" s="25">
        <v>0</v>
      </c>
      <c r="L34" s="25">
        <f>+J34+K34</f>
        <v>0</v>
      </c>
    </row>
    <row r="35" spans="1:13" ht="13" x14ac:dyDescent="0.25">
      <c r="B35" s="31"/>
      <c r="C35" s="34" t="s">
        <v>10</v>
      </c>
      <c r="D35" s="33"/>
      <c r="E35" s="32">
        <f>E36</f>
        <v>0</v>
      </c>
      <c r="F35" s="32">
        <f>F36</f>
        <v>0</v>
      </c>
      <c r="G35" s="32">
        <f>G36</f>
        <v>0</v>
      </c>
      <c r="H35" s="32">
        <f>H36</f>
        <v>0</v>
      </c>
      <c r="I35" s="32">
        <f>I36</f>
        <v>0</v>
      </c>
      <c r="J35" s="32">
        <f>J36</f>
        <v>0</v>
      </c>
      <c r="K35" s="32">
        <f>K36</f>
        <v>0</v>
      </c>
      <c r="L35" s="32">
        <f>L36</f>
        <v>0</v>
      </c>
    </row>
    <row r="36" spans="1:13" x14ac:dyDescent="0.25">
      <c r="B36" s="31"/>
      <c r="C36" s="30"/>
      <c r="D36" s="29" t="s">
        <v>9</v>
      </c>
      <c r="E36" s="25">
        <v>0</v>
      </c>
      <c r="F36" s="25">
        <v>0</v>
      </c>
      <c r="G36" s="25">
        <f>+E36+F36</f>
        <v>0</v>
      </c>
      <c r="H36" s="25">
        <v>0</v>
      </c>
      <c r="I36" s="25">
        <v>0</v>
      </c>
      <c r="J36" s="25">
        <v>0</v>
      </c>
      <c r="K36" s="25">
        <v>0</v>
      </c>
      <c r="L36" s="25">
        <f>+J36+K36</f>
        <v>0</v>
      </c>
    </row>
    <row r="37" spans="1:13" ht="15" customHeight="1" x14ac:dyDescent="0.25">
      <c r="B37" s="28" t="s">
        <v>8</v>
      </c>
      <c r="C37" s="27"/>
      <c r="D37" s="26"/>
      <c r="E37" s="25">
        <v>0</v>
      </c>
      <c r="F37" s="25">
        <v>0</v>
      </c>
      <c r="G37" s="25">
        <f>+E37+F37</f>
        <v>0</v>
      </c>
      <c r="H37" s="25">
        <v>0</v>
      </c>
      <c r="I37" s="25">
        <v>0</v>
      </c>
      <c r="J37" s="25">
        <v>0</v>
      </c>
      <c r="K37" s="25">
        <v>0</v>
      </c>
      <c r="L37" s="25">
        <f>+J37+K37</f>
        <v>0</v>
      </c>
    </row>
    <row r="38" spans="1:13" ht="15" customHeight="1" x14ac:dyDescent="0.25">
      <c r="B38" s="28" t="s">
        <v>7</v>
      </c>
      <c r="C38" s="27"/>
      <c r="D38" s="26"/>
      <c r="E38" s="25">
        <v>0</v>
      </c>
      <c r="F38" s="25">
        <v>0</v>
      </c>
      <c r="G38" s="25">
        <f>+E38+F38</f>
        <v>0</v>
      </c>
      <c r="H38" s="25">
        <v>0</v>
      </c>
      <c r="I38" s="25">
        <v>0</v>
      </c>
      <c r="J38" s="25">
        <v>0</v>
      </c>
      <c r="K38" s="25">
        <v>0</v>
      </c>
      <c r="L38" s="25">
        <f>+J38+K38</f>
        <v>0</v>
      </c>
    </row>
    <row r="39" spans="1:13" ht="15.75" customHeight="1" x14ac:dyDescent="0.25">
      <c r="B39" s="28" t="s">
        <v>6</v>
      </c>
      <c r="C39" s="27"/>
      <c r="D39" s="26"/>
      <c r="E39" s="25">
        <v>0</v>
      </c>
      <c r="F39" s="25">
        <v>0</v>
      </c>
      <c r="G39" s="25">
        <f>+E39+F39</f>
        <v>0</v>
      </c>
      <c r="H39" s="25">
        <v>0</v>
      </c>
      <c r="I39" s="25">
        <v>0</v>
      </c>
      <c r="J39" s="25">
        <v>0</v>
      </c>
      <c r="K39" s="25">
        <v>0</v>
      </c>
      <c r="L39" s="25">
        <f>+J39+K39</f>
        <v>0</v>
      </c>
    </row>
    <row r="40" spans="1:13" x14ac:dyDescent="0.25">
      <c r="B40" s="24"/>
      <c r="C40" s="23"/>
      <c r="D40" s="22"/>
      <c r="E40" s="21"/>
      <c r="F40" s="20"/>
      <c r="G40" s="20"/>
      <c r="H40" s="20"/>
      <c r="I40" s="20"/>
      <c r="J40" s="20"/>
      <c r="K40" s="20"/>
      <c r="L40" s="20"/>
    </row>
    <row r="41" spans="1:13" s="14" customFormat="1" ht="16.5" customHeight="1" x14ac:dyDescent="0.3">
      <c r="A41" s="15"/>
      <c r="B41" s="19"/>
      <c r="C41" s="18" t="s">
        <v>5</v>
      </c>
      <c r="D41" s="17"/>
      <c r="E41" s="16">
        <f>+E11+E14+E23+E27+E30+E35+E37+E38+E39</f>
        <v>92389237.170000002</v>
      </c>
      <c r="F41" s="16">
        <f>+F11+F14+F23+F27+F30+F35+F37+F38+F39</f>
        <v>22791139.329999998</v>
      </c>
      <c r="G41" s="16">
        <f>+G11+G14+G23+G27+G30+G35+G37+G38+G39</f>
        <v>115180376.5</v>
      </c>
      <c r="H41" s="16">
        <f>+H11+H14+H23+H27+H30+H35+H37+H38+H39</f>
        <v>0</v>
      </c>
      <c r="I41" s="16">
        <f>+I11+I14+I23+I27+I30+I35+I37+I38+I39</f>
        <v>193615.22</v>
      </c>
      <c r="J41" s="16">
        <f>+J11+J14+J23+J27+J30+J35+J37+J38+J39</f>
        <v>96615928.260000005</v>
      </c>
      <c r="K41" s="16">
        <f>+K11+K14+K23+K27+K30+K35+K37+K38+K39</f>
        <v>93422313.040000021</v>
      </c>
      <c r="L41" s="16">
        <f>+L11+L14+L23+L27+L30+L35+L37+L38+L39</f>
        <v>18564448.239999995</v>
      </c>
      <c r="M41" s="15"/>
    </row>
    <row r="42" spans="1:13" x14ac:dyDescent="0.25">
      <c r="B42" s="2"/>
      <c r="C42" s="2"/>
      <c r="D42" s="2"/>
      <c r="E42" s="12"/>
      <c r="F42" s="12"/>
      <c r="G42" s="12"/>
      <c r="H42" s="12"/>
      <c r="I42" s="12"/>
      <c r="J42" s="12"/>
      <c r="K42" s="12"/>
      <c r="L42" s="12"/>
    </row>
    <row r="43" spans="1:13" x14ac:dyDescent="0.25">
      <c r="B43" s="13" t="s">
        <v>4</v>
      </c>
      <c r="F43" s="12"/>
      <c r="G43" s="12"/>
      <c r="H43" s="12"/>
      <c r="I43" s="12"/>
      <c r="J43" s="12"/>
      <c r="K43" s="12"/>
      <c r="L43" s="12"/>
    </row>
    <row r="51" spans="4:12" x14ac:dyDescent="0.25">
      <c r="D51" s="11"/>
      <c r="G51" s="9"/>
      <c r="H51" s="11"/>
      <c r="I51" s="11"/>
      <c r="J51" s="11"/>
      <c r="K51" s="10"/>
      <c r="L51" s="9"/>
    </row>
    <row r="52" spans="4:12" x14ac:dyDescent="0.25">
      <c r="D52" s="8" t="s">
        <v>3</v>
      </c>
      <c r="G52" s="4"/>
      <c r="H52" s="7" t="s">
        <v>2</v>
      </c>
      <c r="I52" s="7"/>
      <c r="J52" s="7"/>
      <c r="K52" s="7"/>
      <c r="L52" s="4"/>
    </row>
    <row r="53" spans="4:12" ht="12.75" customHeight="1" x14ac:dyDescent="0.25">
      <c r="D53" s="6" t="s">
        <v>1</v>
      </c>
      <c r="G53" s="4"/>
      <c r="H53" s="5" t="s">
        <v>0</v>
      </c>
      <c r="I53" s="5"/>
      <c r="J53" s="5"/>
      <c r="K53" s="5"/>
      <c r="L53" s="4"/>
    </row>
  </sheetData>
  <mergeCells count="19">
    <mergeCell ref="C23:D23"/>
    <mergeCell ref="C27:D27"/>
    <mergeCell ref="H53:K53"/>
    <mergeCell ref="C35:D35"/>
    <mergeCell ref="B37:D37"/>
    <mergeCell ref="B38:D38"/>
    <mergeCell ref="B39:D39"/>
    <mergeCell ref="C41:D41"/>
    <mergeCell ref="H52:K52"/>
    <mergeCell ref="C30:D30"/>
    <mergeCell ref="B1:L1"/>
    <mergeCell ref="B2:L2"/>
    <mergeCell ref="B3:L3"/>
    <mergeCell ref="B7:D9"/>
    <mergeCell ref="E7:K7"/>
    <mergeCell ref="L7:L8"/>
    <mergeCell ref="B10:D10"/>
    <mergeCell ref="C11:D11"/>
    <mergeCell ref="C14:D14"/>
  </mergeCells>
  <pageMargins left="0.82677165354330717" right="0.70866141732283472" top="0.43307086614173229" bottom="0.74803149606299213" header="0.31496062992125984" footer="0.31496062992125984"/>
  <pageSetup scale="58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Cecceg</dc:creator>
  <cp:lastModifiedBy>Cecceg</cp:lastModifiedBy>
  <dcterms:created xsi:type="dcterms:W3CDTF">2019-02-20T19:23:22Z</dcterms:created>
  <dcterms:modified xsi:type="dcterms:W3CDTF">2019-02-20T19:23:34Z</dcterms:modified>
</cp:coreProperties>
</file>