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Cecceg\Desktop\EF 3er Trim\ASEG\"/>
    </mc:Choice>
  </mc:AlternateContent>
  <xr:revisionPtr revIDLastSave="0" documentId="13_ncr:1_{1DA285B3-B468-4D5F-B735-677FEA25ED6D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O5" i="1"/>
  <c r="P5" i="1"/>
  <c r="Q5" i="1"/>
  <c r="N6" i="1"/>
  <c r="O6" i="1"/>
  <c r="Q6" i="1"/>
  <c r="N7" i="1"/>
  <c r="N8" i="1"/>
  <c r="O8" i="1"/>
  <c r="P8" i="1"/>
  <c r="Q8" i="1"/>
  <c r="N9" i="1"/>
  <c r="O9" i="1"/>
  <c r="P9" i="1"/>
  <c r="Q9" i="1"/>
  <c r="N10" i="1"/>
  <c r="N11" i="1"/>
  <c r="O11" i="1"/>
  <c r="P11" i="1"/>
  <c r="Q11" i="1"/>
  <c r="N12" i="1"/>
  <c r="O12" i="1"/>
  <c r="Q12" i="1"/>
  <c r="N13" i="1"/>
  <c r="N14" i="1"/>
  <c r="O14" i="1"/>
  <c r="Q14" i="1"/>
  <c r="N15" i="1"/>
  <c r="N16" i="1"/>
  <c r="O16" i="1"/>
  <c r="Q16" i="1"/>
  <c r="N17" i="1"/>
  <c r="O17" i="1"/>
  <c r="Q17" i="1"/>
  <c r="N18" i="1"/>
  <c r="O18" i="1"/>
  <c r="Q18" i="1"/>
  <c r="N19" i="1"/>
  <c r="O19" i="1"/>
  <c r="Q19" i="1"/>
  <c r="N20" i="1"/>
  <c r="N21" i="1"/>
  <c r="N22" i="1"/>
  <c r="Q4" i="1"/>
  <c r="N4" i="1"/>
  <c r="O4" i="1"/>
  <c r="L23" i="1"/>
  <c r="K23" i="1"/>
  <c r="J23" i="1"/>
  <c r="I23" i="1"/>
  <c r="H23" i="1"/>
  <c r="G23" i="1"/>
</calcChain>
</file>

<file path=xl/sharedStrings.xml><?xml version="1.0" encoding="utf-8"?>
<sst xmlns="http://schemas.openxmlformats.org/spreadsheetml/2006/main" count="160" uniqueCount="53">
  <si>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</si>
  <si>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</si>
  <si>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</si>
  <si>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</si>
  <si>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</si>
  <si>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</si>
  <si>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</si>
  <si>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</si>
  <si>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</si>
  <si>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</si>
  <si>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</si>
  <si>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</si>
  <si>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</si>
  <si>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</si>
  <si>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</si>
  <si>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</si>
  <si>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</si>
  <si>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</si>
  <si>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</si>
  <si>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</si>
  <si>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CENTRO DE EVALUACIÓN Y CONTROL DE CONFIANZA DEL ESTADO DE GUANAJUATO
Programas y Proyectos de Inversión
Del 1 de Enero al 30 de Septiembre de 2025
(Cifras en Pesos)</t>
  </si>
  <si>
    <t>E031PA0712</t>
  </si>
  <si>
    <t>EVALUACIÓN DE CONTROL DE CONFIANZA.</t>
  </si>
  <si>
    <t>5110</t>
  </si>
  <si>
    <t>BIENES MUEBLES</t>
  </si>
  <si>
    <t>211213042030000</t>
  </si>
  <si>
    <t>DIRECCIÓN TÉCNICA CECCEG</t>
  </si>
  <si>
    <t>Porcentaje</t>
  </si>
  <si>
    <t>5150</t>
  </si>
  <si>
    <t>E031PA07122499</t>
  </si>
  <si>
    <t>R24 EVAL CONFIANZA</t>
  </si>
  <si>
    <t>M005GA2040</t>
  </si>
  <si>
    <t>DIRECCIÓN ESTRATÉGICA DEL CECCEG</t>
  </si>
  <si>
    <t>211213042010000</t>
  </si>
  <si>
    <t>DIRECCIÓN GENERAL CECCEG</t>
  </si>
  <si>
    <t>M006GB1005</t>
  </si>
  <si>
    <t>IMPLEMENTACIÓN DE PROCESOS DE GESTIÓN ADMINISTRATIVA, CONTROL INTERNO Y MEJORA CONTINUA DEL CECCEG</t>
  </si>
  <si>
    <t>211213042020000</t>
  </si>
  <si>
    <t>DIRECCIÓN DE ADMINISTRACIÓN CECCEG</t>
  </si>
  <si>
    <t>5190</t>
  </si>
  <si>
    <t>5210</t>
  </si>
  <si>
    <t>5230</t>
  </si>
  <si>
    <t>5310</t>
  </si>
  <si>
    <t>5410</t>
  </si>
  <si>
    <t>5620</t>
  </si>
  <si>
    <t>5640</t>
  </si>
  <si>
    <t>5650</t>
  </si>
  <si>
    <t>5660</t>
  </si>
  <si>
    <t>"Bajo protesta de decir verdad declaramos que los Estados Financieros y sus notas, son razonablemente correctos y son responsabilidad del emisor"</t>
  </si>
  <si>
    <t xml:space="preserve">                     Lic. José Gustavo Saldívar Bautista</t>
  </si>
  <si>
    <t>C.P. Carlos Pineda Gómez</t>
  </si>
  <si>
    <t xml:space="preserve">                                  Director General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</si>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</sst>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  <scheme val="major"/>
    </font>
    <font>
      <sz val="7"/>
      <name val="Arial"/>
      <family val="2"/>
      <scheme val="major"/>
    </font>
    <font>
      <sz val="7"/>
      <color theme="1"/>
      <name val="Arial"/>
      <family val="2"/>
    </font>
    <font>
      <sz val="7"/>
      <color theme="1"/>
      <name val="Arial"/>
      <family val="2"/>
      <scheme val="major"/>
    </font>
    <font>
      <sz val="7"/>
      <color theme="0"/>
      <name val="Arial"/>
      <family val="2"/>
      <scheme val="major"/>
    </font>
    <font>
      <b/>
      <sz val="7"/>
      <color theme="1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7" fillId="0" borderId="0"/>
    <xf numFmtId="0" fontId="4" fillId="0" borderId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13" fillId="0" borderId="0" xfId="11" applyFont="1"/>
    <xf numFmtId="0" fontId="12" fillId="0" borderId="0" xfId="0" applyFont="1"/>
    <xf numFmtId="10" fontId="11" fillId="0" borderId="8" xfId="23" applyNumberFormat="1" applyFont="1" applyBorder="1" applyAlignment="1" applyProtection="1">
      <alignment vertical="center" wrapText="1"/>
      <protection locked="0"/>
    </xf>
    <xf numFmtId="0" fontId="10" fillId="0" borderId="0" xfId="11" applyFont="1" applyBorder="1"/>
    <xf numFmtId="0" fontId="10" fillId="0" borderId="0" xfId="11" applyFont="1"/>
    <xf numFmtId="49" fontId="11" fillId="0" borderId="7" xfId="20" applyNumberFormat="1" applyFont="1" applyBorder="1" applyAlignment="1" applyProtection="1">
      <alignment horizontal="center" vertical="top" wrapText="1"/>
      <protection locked="0"/>
    </xf>
    <xf numFmtId="10" fontId="11" fillId="0" borderId="8" xfId="23" applyNumberFormat="1" applyFont="1" applyBorder="1" applyAlignment="1" applyProtection="1">
      <alignment horizontal="center" vertical="center" wrapText="1"/>
      <protection locked="0"/>
    </xf>
    <xf numFmtId="4" fontId="11" fillId="0" borderId="8" xfId="1" applyNumberFormat="1" applyFont="1" applyBorder="1" applyAlignment="1" applyProtection="1">
      <alignment horizontal="right" vertical="center" wrapText="1"/>
      <protection locked="0"/>
    </xf>
    <xf numFmtId="10" fontId="14" fillId="0" borderId="9" xfId="23" applyNumberFormat="1" applyFont="1" applyFill="1" applyBorder="1" applyAlignment="1" applyProtection="1">
      <alignment vertical="center" wrapText="1"/>
      <protection locked="0"/>
    </xf>
    <xf numFmtId="49" fontId="11" fillId="0" borderId="7" xfId="20" applyNumberFormat="1" applyFont="1" applyBorder="1" applyAlignment="1" applyProtection="1">
      <alignment horizontal="left" vertical="top" wrapText="1"/>
      <protection locked="0"/>
    </xf>
    <xf numFmtId="0" fontId="4" fillId="0" borderId="0" xfId="11" applyFont="1" applyAlignment="1" applyProtection="1">
      <alignment vertical="top"/>
      <protection locked="0"/>
    </xf>
    <xf numFmtId="0" fontId="3" fillId="0" borderId="0" xfId="12" applyFont="1" applyAlignment="1" applyProtection="1">
      <alignment vertical="top"/>
      <protection locked="0"/>
    </xf>
    <xf numFmtId="0" fontId="5" fillId="0" borderId="0" xfId="12" applyFont="1" applyAlignment="1" applyProtection="1">
      <alignment vertical="top"/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3" fontId="15" fillId="0" borderId="8" xfId="11" applyNumberFormat="1" applyFont="1" applyBorder="1"/>
    <xf numFmtId="0" fontId="5" fillId="0" borderId="9" xfId="12" applyFont="1" applyBorder="1" applyAlignment="1" applyProtection="1">
      <alignment horizontal="center" vertical="top"/>
      <protection locked="0"/>
    </xf>
    <xf numFmtId="0" fontId="5" fillId="0" borderId="0" xfId="12" applyFont="1" applyAlignment="1" applyProtection="1">
      <alignment horizontal="center" vertical="top"/>
      <protection locked="0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4" borderId="8" xfId="4" applyFont="1" applyFill="1" applyBorder="1" applyAlignment="1" applyProtection="1">
      <alignment horizontal="center" wrapText="1"/>
      <protection locked="0"/>
    </xf>
    <xf numFmtId="0" fontId="11" fillId="0" borderId="8" xfId="4" applyFont="1" applyBorder="1" applyAlignment="1" applyProtection="1">
      <alignment horizontal="center" vertical="center" wrapText="1"/>
      <protection locked="0"/>
    </xf>
  </cellXfs>
  <cellStyles count="34">
    <cellStyle name="Euro" xfId="5" xr:uid="{00000000-0005-0000-0000-000000000000}"/>
    <cellStyle name="Millares" xfId="1" builtinId="3"/>
    <cellStyle name="Millares 2" xfId="6" xr:uid="{00000000-0005-0000-0000-000001000000}"/>
    <cellStyle name="Millares 2 2" xfId="7" xr:uid="{00000000-0005-0000-0000-000002000000}"/>
    <cellStyle name="Millares 2 2 2" xfId="26" xr:uid="{00000000-0005-0000-0000-000003000000}"/>
    <cellStyle name="Millares 2 3" xfId="8" xr:uid="{00000000-0005-0000-0000-000004000000}"/>
    <cellStyle name="Millares 2 3 2" xfId="27" xr:uid="{00000000-0005-0000-0000-000005000000}"/>
    <cellStyle name="Millares 2 4" xfId="25" xr:uid="{00000000-0005-0000-0000-000006000000}"/>
    <cellStyle name="Millares 3" xfId="9" xr:uid="{00000000-0005-0000-0000-000007000000}"/>
    <cellStyle name="Millares 3 2" xfId="28" xr:uid="{00000000-0005-0000-0000-000008000000}"/>
    <cellStyle name="Millares 4" xfId="30" xr:uid="{00000000-0005-0000-0000-000009000000}"/>
    <cellStyle name="Moneda 2" xfId="10" xr:uid="{00000000-0005-0000-0000-00000A000000}"/>
    <cellStyle name="Moneda 2 2" xfId="29" xr:uid="{00000000-0005-0000-0000-00000B000000}"/>
    <cellStyle name="Moneda 3" xfId="22" xr:uid="{00000000-0005-0000-0000-00000C000000}"/>
    <cellStyle name="Moneda 3 2" xfId="32" xr:uid="{00000000-0005-0000-0000-00000D000000}"/>
    <cellStyle name="Normal" xfId="0" builtinId="0"/>
    <cellStyle name="Normal 2" xfId="11" xr:uid="{00000000-0005-0000-0000-00000F000000}"/>
    <cellStyle name="Normal 2 2" xfId="12" xr:uid="{00000000-0005-0000-0000-000010000000}"/>
    <cellStyle name="Normal 3" xfId="3" xr:uid="{00000000-0005-0000-0000-000011000000}"/>
    <cellStyle name="Normal 3 2" xfId="24" xr:uid="{00000000-0005-0000-0000-000012000000}"/>
    <cellStyle name="Normal 3 3" xfId="13" xr:uid="{00000000-0005-0000-0000-000013000000}"/>
    <cellStyle name="Normal 4" xfId="14" xr:uid="{00000000-0005-0000-0000-000014000000}"/>
    <cellStyle name="Normal 4 2" xfId="15" xr:uid="{00000000-0005-0000-0000-000015000000}"/>
    <cellStyle name="Normal 5" xfId="16" xr:uid="{00000000-0005-0000-0000-000016000000}"/>
    <cellStyle name="Normal 5 2" xfId="17" xr:uid="{00000000-0005-0000-0000-000017000000}"/>
    <cellStyle name="Normal 6" xfId="18" xr:uid="{00000000-0005-0000-0000-000018000000}"/>
    <cellStyle name="Normal 6 2" xfId="19" xr:uid="{00000000-0005-0000-0000-000019000000}"/>
    <cellStyle name="Normal 7" xfId="21" xr:uid="{00000000-0005-0000-0000-00001A000000}"/>
    <cellStyle name="Normal 8" xfId="4" xr:uid="{00000000-0005-0000-0000-00001B000000}"/>
    <cellStyle name="Normal 9" xfId="2" xr:uid="{00000000-0005-0000-0000-00003D000000}"/>
    <cellStyle name="Normal_141008Reportes Cuadros Institucionales-sectorialesADV" xfId="20" xr:uid="{00000000-0005-0000-0000-00001C000000}"/>
    <cellStyle name="Porcentaje 2" xfId="23" xr:uid="{00000000-0005-0000-0000-00001E000000}"/>
    <cellStyle name="Porcentaje 3" xfId="31" xr:uid="{00000000-0005-0000-0000-00001F000000}"/>
    <cellStyle name="Porcentaje 4" xfId="33" xr:uid="{00000000-0005-0000-0000-00004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220980</xdr:colOff>
      <xdr:row>31</xdr:row>
      <xdr:rowOff>0</xdr:rowOff>
    </xdr:from>
    <xdr:to>
      <xdr:col>3</xdr:col>
      <xdr:colOff>30480</xdr:colOff>
      <xdr:row>31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A8ADE46-1B22-45C5-BEFF-8285BC4519AA}"/>
            </a:ext>
          </a:extLst>
        </xdr:cNvPr>
        <xdr:cNvCxnSpPr/>
      </xdr:nvCxnSpPr>
      <xdr:spPr>
        <a:xfrm>
          <a:off x="1249680" y="4861560"/>
          <a:ext cx="2575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B1" zoomScaleNormal="100" workbookViewId="0">
      <selection activeCell="N31" sqref="N31"/>
    </sheetView>
  </sheetViews>
  <sheetFormatPr baseColWidth="10" defaultColWidth="16.85546875" defaultRowHeight="15" customHeight="1" x14ac:dyDescent="0.2"/>
  <cols>
    <col min="1" max="1" width="19.28515625" customWidth="1"/>
    <col min="2" max="2" width="41.42578125" customWidth="1"/>
    <col min="3" max="3" width="10.42578125" customWidth="1"/>
    <col min="4" max="4" width="17.85546875" customWidth="1"/>
    <col min="5" max="5" width="16.85546875" customWidth="1"/>
    <col min="6" max="6" width="29.85546875" customWidth="1"/>
    <col min="7" max="7" width="12" customWidth="1"/>
    <col min="8" max="8" width="13" customWidth="1"/>
    <col min="9" max="13" width="13.28515625" customWidth="1"/>
    <col min="14" max="15" width="11.85546875" customWidth="1"/>
    <col min="16" max="16" width="13.42578125" customWidth="1"/>
    <col min="17" max="17" width="11.85546875" customWidth="1"/>
    <col min="18" max="26" width="12" customWidth="1"/>
  </cols>
  <sheetData>
    <row r="1" spans="1:26" ht="46.5" customHeight="1" x14ac:dyDescent="0.2">
      <c r="A1" s="36" t="s">
        <v>20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26" t="s">
        <v>0</v>
      </c>
      <c r="H2" s="27"/>
      <c r="I2" s="28"/>
      <c r="J2" s="33" t="s">
        <v>1</v>
      </c>
      <c r="K2" s="34"/>
      <c r="L2" s="34"/>
      <c r="M2" s="35"/>
      <c r="N2" s="29" t="s">
        <v>2</v>
      </c>
      <c r="O2" s="30"/>
      <c r="P2" s="31" t="s">
        <v>3</v>
      </c>
      <c r="Q2" s="32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11</v>
      </c>
      <c r="L3" s="4" t="s">
        <v>14</v>
      </c>
      <c r="M3" s="4" t="s">
        <v>15</v>
      </c>
      <c r="N3" s="5" t="s">
        <v>16</v>
      </c>
      <c r="O3" s="5" t="s">
        <v>17</v>
      </c>
      <c r="P3" s="6" t="s">
        <v>18</v>
      </c>
      <c r="Q3" s="6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3" t="s">
        <v>21</v>
      </c>
      <c r="B4" s="17" t="s">
        <v>22</v>
      </c>
      <c r="C4" s="13" t="s">
        <v>23</v>
      </c>
      <c r="D4" s="13" t="s">
        <v>24</v>
      </c>
      <c r="E4" s="13" t="s">
        <v>25</v>
      </c>
      <c r="F4" s="17" t="s">
        <v>26</v>
      </c>
      <c r="G4" s="15">
        <v>0</v>
      </c>
      <c r="H4" s="15">
        <v>116607.96</v>
      </c>
      <c r="I4" s="15">
        <v>9929.6</v>
      </c>
      <c r="J4" s="15">
        <v>0</v>
      </c>
      <c r="K4" s="15">
        <v>116607.96</v>
      </c>
      <c r="L4" s="15">
        <v>9929.6</v>
      </c>
      <c r="M4" s="37" t="s">
        <v>27</v>
      </c>
      <c r="N4" s="14">
        <f>+I4*G4</f>
        <v>0</v>
      </c>
      <c r="O4" s="14">
        <f>+I4/H4</f>
        <v>8.5153706487961889E-2</v>
      </c>
      <c r="P4" s="10">
        <v>0</v>
      </c>
      <c r="Q4" s="10">
        <f>+L4/K4</f>
        <v>8.5153706487961889E-2</v>
      </c>
      <c r="R4" s="9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3" t="s">
        <v>21</v>
      </c>
      <c r="B5" s="17" t="s">
        <v>22</v>
      </c>
      <c r="C5" s="13" t="s">
        <v>28</v>
      </c>
      <c r="D5" s="13" t="s">
        <v>24</v>
      </c>
      <c r="E5" s="13" t="s">
        <v>25</v>
      </c>
      <c r="F5" s="17" t="s">
        <v>26</v>
      </c>
      <c r="G5" s="15">
        <v>1201409</v>
      </c>
      <c r="H5" s="15">
        <v>1752668.07</v>
      </c>
      <c r="I5" s="15">
        <v>0</v>
      </c>
      <c r="J5" s="15">
        <v>1201409</v>
      </c>
      <c r="K5" s="15">
        <v>1752668.07</v>
      </c>
      <c r="L5" s="15">
        <v>0</v>
      </c>
      <c r="M5" s="37" t="s">
        <v>27</v>
      </c>
      <c r="N5" s="14">
        <f t="shared" ref="N5:N22" si="0">+I5*G5</f>
        <v>0</v>
      </c>
      <c r="O5" s="14">
        <f t="shared" ref="O5:O22" si="1">+I5/H5</f>
        <v>0</v>
      </c>
      <c r="P5" s="10">
        <f t="shared" ref="P5:P22" si="2">+L5/J5</f>
        <v>0</v>
      </c>
      <c r="Q5" s="10">
        <f t="shared" ref="Q5:Q22" si="3">+L5/K5</f>
        <v>0</v>
      </c>
      <c r="R5" s="9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3" t="s">
        <v>29</v>
      </c>
      <c r="B6" s="17" t="s">
        <v>30</v>
      </c>
      <c r="C6" s="13" t="s">
        <v>28</v>
      </c>
      <c r="D6" s="13" t="s">
        <v>24</v>
      </c>
      <c r="E6" s="13" t="s">
        <v>25</v>
      </c>
      <c r="F6" s="17" t="s">
        <v>26</v>
      </c>
      <c r="G6" s="15">
        <v>0</v>
      </c>
      <c r="H6" s="15">
        <v>6998939.1500000004</v>
      </c>
      <c r="I6" s="15">
        <v>6998939.1500000004</v>
      </c>
      <c r="J6" s="15">
        <v>0</v>
      </c>
      <c r="K6" s="15">
        <v>6998939.1500000004</v>
      </c>
      <c r="L6" s="15">
        <v>6998939.1500000004</v>
      </c>
      <c r="M6" s="37" t="s">
        <v>27</v>
      </c>
      <c r="N6" s="14">
        <f t="shared" si="0"/>
        <v>0</v>
      </c>
      <c r="O6" s="14">
        <f t="shared" si="1"/>
        <v>1</v>
      </c>
      <c r="P6" s="10">
        <v>0</v>
      </c>
      <c r="Q6" s="10">
        <f t="shared" si="3"/>
        <v>1</v>
      </c>
      <c r="R6" s="9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3" t="s">
        <v>31</v>
      </c>
      <c r="B7" s="17" t="s">
        <v>32</v>
      </c>
      <c r="C7" s="13" t="s">
        <v>28</v>
      </c>
      <c r="D7" s="13" t="s">
        <v>24</v>
      </c>
      <c r="E7" s="13" t="s">
        <v>33</v>
      </c>
      <c r="F7" s="17" t="s">
        <v>34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37" t="s">
        <v>27</v>
      </c>
      <c r="N7" s="14">
        <f t="shared" si="0"/>
        <v>0</v>
      </c>
      <c r="O7" s="14">
        <v>0</v>
      </c>
      <c r="P7" s="10">
        <v>0</v>
      </c>
      <c r="Q7" s="10">
        <v>0</v>
      </c>
      <c r="R7" s="9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3" t="s">
        <v>35</v>
      </c>
      <c r="B8" s="17" t="s">
        <v>36</v>
      </c>
      <c r="C8" s="13" t="s">
        <v>28</v>
      </c>
      <c r="D8" s="13" t="s">
        <v>24</v>
      </c>
      <c r="E8" s="13" t="s">
        <v>37</v>
      </c>
      <c r="F8" s="17" t="s">
        <v>38</v>
      </c>
      <c r="G8" s="15">
        <v>46216.34</v>
      </c>
      <c r="H8" s="15">
        <v>46216.34</v>
      </c>
      <c r="I8" s="15">
        <v>0</v>
      </c>
      <c r="J8" s="15">
        <v>46216.34</v>
      </c>
      <c r="K8" s="15">
        <v>46216.34</v>
      </c>
      <c r="L8" s="15">
        <v>0</v>
      </c>
      <c r="M8" s="37" t="s">
        <v>27</v>
      </c>
      <c r="N8" s="14">
        <f t="shared" si="0"/>
        <v>0</v>
      </c>
      <c r="O8" s="14">
        <f t="shared" si="1"/>
        <v>0</v>
      </c>
      <c r="P8" s="10">
        <f t="shared" si="2"/>
        <v>0</v>
      </c>
      <c r="Q8" s="10">
        <f t="shared" si="3"/>
        <v>0</v>
      </c>
      <c r="R8" s="9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3" t="s">
        <v>21</v>
      </c>
      <c r="B9" s="17" t="s">
        <v>22</v>
      </c>
      <c r="C9" s="13" t="s">
        <v>39</v>
      </c>
      <c r="D9" s="13" t="s">
        <v>24</v>
      </c>
      <c r="E9" s="13" t="s">
        <v>25</v>
      </c>
      <c r="F9" s="17" t="s">
        <v>26</v>
      </c>
      <c r="G9" s="15">
        <v>13086802.699999999</v>
      </c>
      <c r="H9" s="15">
        <v>13150052.699999999</v>
      </c>
      <c r="I9" s="15">
        <v>0</v>
      </c>
      <c r="J9" s="15">
        <v>13086802.699999999</v>
      </c>
      <c r="K9" s="15">
        <v>13150052.699999999</v>
      </c>
      <c r="L9" s="15">
        <v>0</v>
      </c>
      <c r="M9" s="37" t="s">
        <v>27</v>
      </c>
      <c r="N9" s="14">
        <f t="shared" si="0"/>
        <v>0</v>
      </c>
      <c r="O9" s="14">
        <f t="shared" si="1"/>
        <v>0</v>
      </c>
      <c r="P9" s="10">
        <f t="shared" si="2"/>
        <v>0</v>
      </c>
      <c r="Q9" s="10">
        <f t="shared" si="3"/>
        <v>0</v>
      </c>
      <c r="R9" s="9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3" t="s">
        <v>31</v>
      </c>
      <c r="B10" s="17" t="s">
        <v>32</v>
      </c>
      <c r="C10" s="13" t="s">
        <v>39</v>
      </c>
      <c r="D10" s="13" t="s">
        <v>24</v>
      </c>
      <c r="E10" s="13" t="s">
        <v>33</v>
      </c>
      <c r="F10" s="17" t="s">
        <v>34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37" t="s">
        <v>27</v>
      </c>
      <c r="N10" s="14">
        <f t="shared" si="0"/>
        <v>0</v>
      </c>
      <c r="O10" s="14">
        <v>0</v>
      </c>
      <c r="P10" s="10">
        <v>0</v>
      </c>
      <c r="Q10" s="10">
        <v>0</v>
      </c>
      <c r="R10" s="9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3" t="s">
        <v>35</v>
      </c>
      <c r="B11" s="17" t="s">
        <v>36</v>
      </c>
      <c r="C11" s="13" t="s">
        <v>39</v>
      </c>
      <c r="D11" s="13" t="s">
        <v>24</v>
      </c>
      <c r="E11" s="13" t="s">
        <v>37</v>
      </c>
      <c r="F11" s="17" t="s">
        <v>38</v>
      </c>
      <c r="G11" s="15">
        <v>50600</v>
      </c>
      <c r="H11" s="15">
        <v>50600</v>
      </c>
      <c r="I11" s="15">
        <v>0</v>
      </c>
      <c r="J11" s="15">
        <v>50600</v>
      </c>
      <c r="K11" s="15">
        <v>50600</v>
      </c>
      <c r="L11" s="15">
        <v>0</v>
      </c>
      <c r="M11" s="37" t="s">
        <v>27</v>
      </c>
      <c r="N11" s="14">
        <f t="shared" si="0"/>
        <v>0</v>
      </c>
      <c r="O11" s="14">
        <f t="shared" si="1"/>
        <v>0</v>
      </c>
      <c r="P11" s="10">
        <f t="shared" si="2"/>
        <v>0</v>
      </c>
      <c r="Q11" s="10">
        <f t="shared" si="3"/>
        <v>0</v>
      </c>
      <c r="R11" s="9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3" t="s">
        <v>21</v>
      </c>
      <c r="B12" s="17" t="s">
        <v>22</v>
      </c>
      <c r="C12" s="13" t="s">
        <v>40</v>
      </c>
      <c r="D12" s="13" t="s">
        <v>24</v>
      </c>
      <c r="E12" s="13" t="s">
        <v>25</v>
      </c>
      <c r="F12" s="17" t="s">
        <v>26</v>
      </c>
      <c r="G12" s="15">
        <v>0</v>
      </c>
      <c r="H12" s="15">
        <v>35000</v>
      </c>
      <c r="I12" s="15">
        <v>16917.68</v>
      </c>
      <c r="J12" s="15">
        <v>0</v>
      </c>
      <c r="K12" s="15">
        <v>35000</v>
      </c>
      <c r="L12" s="15">
        <v>16917.68</v>
      </c>
      <c r="M12" s="37" t="s">
        <v>27</v>
      </c>
      <c r="N12" s="14">
        <f t="shared" si="0"/>
        <v>0</v>
      </c>
      <c r="O12" s="14">
        <f t="shared" si="1"/>
        <v>0.48336228571428574</v>
      </c>
      <c r="P12" s="10">
        <v>0</v>
      </c>
      <c r="Q12" s="10">
        <f t="shared" si="3"/>
        <v>0.48336228571428574</v>
      </c>
      <c r="R12" s="9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3" t="s">
        <v>21</v>
      </c>
      <c r="B13" s="17" t="s">
        <v>22</v>
      </c>
      <c r="C13" s="13" t="s">
        <v>41</v>
      </c>
      <c r="D13" s="13" t="s">
        <v>24</v>
      </c>
      <c r="E13" s="13" t="s">
        <v>25</v>
      </c>
      <c r="F13" s="17" t="s">
        <v>26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37" t="s">
        <v>27</v>
      </c>
      <c r="N13" s="14">
        <f t="shared" si="0"/>
        <v>0</v>
      </c>
      <c r="O13" s="14">
        <v>0</v>
      </c>
      <c r="P13" s="10">
        <v>0</v>
      </c>
      <c r="Q13" s="10">
        <v>0</v>
      </c>
      <c r="R13" s="9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3" t="s">
        <v>21</v>
      </c>
      <c r="B14" s="17" t="s">
        <v>22</v>
      </c>
      <c r="C14" s="13" t="s">
        <v>42</v>
      </c>
      <c r="D14" s="13" t="s">
        <v>24</v>
      </c>
      <c r="E14" s="13" t="s">
        <v>25</v>
      </c>
      <c r="F14" s="17" t="s">
        <v>26</v>
      </c>
      <c r="G14" s="15">
        <v>0</v>
      </c>
      <c r="H14" s="15">
        <v>16000</v>
      </c>
      <c r="I14" s="15">
        <v>8120</v>
      </c>
      <c r="J14" s="15">
        <v>0</v>
      </c>
      <c r="K14" s="15">
        <v>16000</v>
      </c>
      <c r="L14" s="15">
        <v>8120</v>
      </c>
      <c r="M14" s="37" t="s">
        <v>27</v>
      </c>
      <c r="N14" s="14">
        <f t="shared" si="0"/>
        <v>0</v>
      </c>
      <c r="O14" s="14">
        <f t="shared" si="1"/>
        <v>0.50749999999999995</v>
      </c>
      <c r="P14" s="10">
        <v>0</v>
      </c>
      <c r="Q14" s="10">
        <f t="shared" si="3"/>
        <v>0.50749999999999995</v>
      </c>
      <c r="R14" s="9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3" t="s">
        <v>21</v>
      </c>
      <c r="B15" s="17" t="s">
        <v>22</v>
      </c>
      <c r="C15" s="13" t="s">
        <v>43</v>
      </c>
      <c r="D15" s="13" t="s">
        <v>24</v>
      </c>
      <c r="E15" s="13" t="s">
        <v>25</v>
      </c>
      <c r="F15" s="17" t="s">
        <v>26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37" t="s">
        <v>27</v>
      </c>
      <c r="N15" s="14">
        <f t="shared" si="0"/>
        <v>0</v>
      </c>
      <c r="O15" s="14">
        <v>0</v>
      </c>
      <c r="P15" s="10">
        <v>0</v>
      </c>
      <c r="Q15" s="10">
        <v>0</v>
      </c>
      <c r="R15" s="9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3" t="s">
        <v>21</v>
      </c>
      <c r="B16" s="17" t="s">
        <v>22</v>
      </c>
      <c r="C16" s="13" t="s">
        <v>44</v>
      </c>
      <c r="D16" s="13" t="s">
        <v>24</v>
      </c>
      <c r="E16" s="13" t="s">
        <v>25</v>
      </c>
      <c r="F16" s="17" t="s">
        <v>26</v>
      </c>
      <c r="G16" s="15">
        <v>0</v>
      </c>
      <c r="H16" s="15">
        <v>9020</v>
      </c>
      <c r="I16" s="15">
        <v>6069</v>
      </c>
      <c r="J16" s="15">
        <v>0</v>
      </c>
      <c r="K16" s="15">
        <v>9020</v>
      </c>
      <c r="L16" s="15">
        <v>6069</v>
      </c>
      <c r="M16" s="37" t="s">
        <v>27</v>
      </c>
      <c r="N16" s="14">
        <f t="shared" si="0"/>
        <v>0</v>
      </c>
      <c r="O16" s="14">
        <f t="shared" si="1"/>
        <v>0.67283813747228383</v>
      </c>
      <c r="P16" s="10">
        <v>0</v>
      </c>
      <c r="Q16" s="10">
        <f t="shared" si="3"/>
        <v>0.67283813747228383</v>
      </c>
      <c r="R16" s="9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3" t="s">
        <v>21</v>
      </c>
      <c r="B17" s="17" t="s">
        <v>22</v>
      </c>
      <c r="C17" s="13" t="s">
        <v>45</v>
      </c>
      <c r="D17" s="13" t="s">
        <v>24</v>
      </c>
      <c r="E17" s="13" t="s">
        <v>25</v>
      </c>
      <c r="F17" s="17" t="s">
        <v>26</v>
      </c>
      <c r="G17" s="15">
        <v>0</v>
      </c>
      <c r="H17" s="15">
        <v>30407.5</v>
      </c>
      <c r="I17" s="15">
        <v>0</v>
      </c>
      <c r="J17" s="15">
        <v>0</v>
      </c>
      <c r="K17" s="15">
        <v>30407.5</v>
      </c>
      <c r="L17" s="15">
        <v>0</v>
      </c>
      <c r="M17" s="37" t="s">
        <v>27</v>
      </c>
      <c r="N17" s="14">
        <f t="shared" si="0"/>
        <v>0</v>
      </c>
      <c r="O17" s="14">
        <f t="shared" si="1"/>
        <v>0</v>
      </c>
      <c r="P17" s="10">
        <v>0</v>
      </c>
      <c r="Q17" s="10">
        <f t="shared" si="3"/>
        <v>0</v>
      </c>
      <c r="R17" s="9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3" t="s">
        <v>35</v>
      </c>
      <c r="B18" s="17" t="s">
        <v>36</v>
      </c>
      <c r="C18" s="13" t="s">
        <v>45</v>
      </c>
      <c r="D18" s="13" t="s">
        <v>24</v>
      </c>
      <c r="E18" s="13" t="s">
        <v>37</v>
      </c>
      <c r="F18" s="17" t="s">
        <v>38</v>
      </c>
      <c r="G18" s="15">
        <v>0</v>
      </c>
      <c r="H18" s="15">
        <v>37887.800000000003</v>
      </c>
      <c r="I18" s="15">
        <v>0</v>
      </c>
      <c r="J18" s="15">
        <v>0</v>
      </c>
      <c r="K18" s="15">
        <v>37887.800000000003</v>
      </c>
      <c r="L18" s="15">
        <v>0</v>
      </c>
      <c r="M18" s="37" t="s">
        <v>27</v>
      </c>
      <c r="N18" s="14">
        <f t="shared" si="0"/>
        <v>0</v>
      </c>
      <c r="O18" s="14">
        <f t="shared" si="1"/>
        <v>0</v>
      </c>
      <c r="P18" s="10">
        <v>0</v>
      </c>
      <c r="Q18" s="10">
        <f t="shared" si="3"/>
        <v>0</v>
      </c>
      <c r="R18" s="9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3" t="s">
        <v>21</v>
      </c>
      <c r="B19" s="17" t="s">
        <v>22</v>
      </c>
      <c r="C19" s="13" t="s">
        <v>46</v>
      </c>
      <c r="D19" s="13" t="s">
        <v>24</v>
      </c>
      <c r="E19" s="13" t="s">
        <v>25</v>
      </c>
      <c r="F19" s="17" t="s">
        <v>26</v>
      </c>
      <c r="G19" s="15">
        <v>0</v>
      </c>
      <c r="H19" s="15">
        <v>18338.650000000001</v>
      </c>
      <c r="I19" s="15">
        <v>0</v>
      </c>
      <c r="J19" s="15">
        <v>0</v>
      </c>
      <c r="K19" s="15">
        <v>18338.650000000001</v>
      </c>
      <c r="L19" s="15">
        <v>0</v>
      </c>
      <c r="M19" s="37" t="s">
        <v>27</v>
      </c>
      <c r="N19" s="14">
        <f t="shared" si="0"/>
        <v>0</v>
      </c>
      <c r="O19" s="14">
        <f t="shared" si="1"/>
        <v>0</v>
      </c>
      <c r="P19" s="10">
        <v>0</v>
      </c>
      <c r="Q19" s="10">
        <f t="shared" si="3"/>
        <v>0</v>
      </c>
      <c r="R19" s="9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3" t="s">
        <v>21</v>
      </c>
      <c r="B20" s="17" t="s">
        <v>22</v>
      </c>
      <c r="C20" s="13" t="s">
        <v>47</v>
      </c>
      <c r="D20" s="13" t="s">
        <v>24</v>
      </c>
      <c r="E20" s="13" t="s">
        <v>25</v>
      </c>
      <c r="F20" s="17" t="s">
        <v>26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37" t="s">
        <v>27</v>
      </c>
      <c r="N20" s="14">
        <f t="shared" si="0"/>
        <v>0</v>
      </c>
      <c r="O20" s="14">
        <v>0</v>
      </c>
      <c r="P20" s="10">
        <v>0</v>
      </c>
      <c r="Q20" s="10">
        <v>0</v>
      </c>
      <c r="R20" s="9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3" t="s">
        <v>31</v>
      </c>
      <c r="B21" s="17" t="s">
        <v>32</v>
      </c>
      <c r="C21" s="13" t="s">
        <v>47</v>
      </c>
      <c r="D21" s="13" t="s">
        <v>24</v>
      </c>
      <c r="E21" s="13" t="s">
        <v>33</v>
      </c>
      <c r="F21" s="17" t="s">
        <v>34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37" t="s">
        <v>27</v>
      </c>
      <c r="N21" s="14">
        <f t="shared" si="0"/>
        <v>0</v>
      </c>
      <c r="O21" s="14">
        <v>0</v>
      </c>
      <c r="P21" s="10">
        <v>0</v>
      </c>
      <c r="Q21" s="10">
        <v>0</v>
      </c>
      <c r="R21" s="9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3" t="s">
        <v>35</v>
      </c>
      <c r="B22" s="17" t="s">
        <v>36</v>
      </c>
      <c r="C22" s="13" t="s">
        <v>47</v>
      </c>
      <c r="D22" s="13" t="s">
        <v>24</v>
      </c>
      <c r="E22" s="13" t="s">
        <v>37</v>
      </c>
      <c r="F22" s="17" t="s">
        <v>38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37" t="s">
        <v>27</v>
      </c>
      <c r="N22" s="14">
        <f t="shared" si="0"/>
        <v>0</v>
      </c>
      <c r="O22" s="14">
        <v>0</v>
      </c>
      <c r="P22" s="10">
        <v>0</v>
      </c>
      <c r="Q22" s="10">
        <v>0</v>
      </c>
      <c r="R22" s="9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8"/>
      <c r="B23" s="8"/>
      <c r="C23" s="8"/>
      <c r="D23" s="8"/>
      <c r="E23" s="8"/>
      <c r="F23" s="8"/>
      <c r="G23" s="23">
        <f>SUM(G4:G22)</f>
        <v>14385028.039999999</v>
      </c>
      <c r="H23" s="23">
        <f t="shared" ref="H23:L23" si="4">SUM(H4:H22)</f>
        <v>22261738.169999998</v>
      </c>
      <c r="I23" s="23">
        <f t="shared" si="4"/>
        <v>7039975.4299999997</v>
      </c>
      <c r="J23" s="23">
        <f t="shared" si="4"/>
        <v>14385028.039999999</v>
      </c>
      <c r="K23" s="23">
        <f t="shared" si="4"/>
        <v>22261738.169999998</v>
      </c>
      <c r="L23" s="23">
        <f t="shared" si="4"/>
        <v>7039975.4299999997</v>
      </c>
      <c r="M23" s="8"/>
      <c r="N23" s="8"/>
      <c r="O23" s="8"/>
      <c r="P23" s="16">
        <v>0</v>
      </c>
      <c r="Q23" s="16">
        <v>0</v>
      </c>
      <c r="R23" s="9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2" t="s">
        <v>48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/>
      <c r="Q24" s="1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8"/>
      <c r="C29" s="18"/>
      <c r="D29" s="18"/>
      <c r="E29" s="18"/>
      <c r="F29" s="18"/>
      <c r="G29" s="1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7"/>
      <c r="B30" s="18"/>
      <c r="C30" s="18"/>
      <c r="D30" s="18"/>
      <c r="E30" s="18"/>
      <c r="F30" s="18"/>
      <c r="G30" s="1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9"/>
      <c r="D31" s="19"/>
      <c r="E31" s="19"/>
      <c r="F31" s="18"/>
      <c r="G31" s="1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20" t="s">
        <v>49</v>
      </c>
      <c r="E32" s="24" t="s">
        <v>50</v>
      </c>
      <c r="F32" s="24"/>
      <c r="G32" s="2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20" t="s">
        <v>51</v>
      </c>
      <c r="E33" s="25" t="s">
        <v>52</v>
      </c>
      <c r="F33" s="25"/>
      <c r="G33" s="25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21"/>
      <c r="C34" s="21"/>
      <c r="D34" s="21"/>
      <c r="E34" s="21"/>
      <c r="F34" s="22"/>
      <c r="G34" s="2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otectedRanges>
    <protectedRange sqref="B29:G34" name="Rango1"/>
  </protectedRanges>
  <autoFilter ref="A3:Q29" xr:uid="{00000000-0009-0000-0000-000000000000}">
    <sortState ref="A4:Q29">
      <sortCondition ref="C3:C29"/>
    </sortState>
  </autoFilter>
  <mergeCells count="7">
    <mergeCell ref="A1:Q1"/>
    <mergeCell ref="E32:G32"/>
    <mergeCell ref="E33:G33"/>
    <mergeCell ref="G2:I2"/>
    <mergeCell ref="N2:O2"/>
    <mergeCell ref="P2:Q2"/>
    <mergeCell ref="J2:M2"/>
  </mergeCells>
  <printOptions horizontalCentered="1"/>
  <pageMargins left="0.70866141732283472" right="0.70866141732283472" top="0.74803149606299213" bottom="0.74803149606299213" header="0" footer="0"/>
  <pageSetup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http://purl.org/dc/dcmitype/"/>
    <ds:schemaRef ds:uri="http://purl.org/dc/elements/1.1/"/>
    <ds:schemaRef ds:uri="6aa8a68a-ab09-4ac8-a697-fdce915bc567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Cecceg</cp:lastModifiedBy>
  <cp:revision/>
  <cp:lastPrinted>2025-10-20T15:46:07Z</cp:lastPrinted>
  <dcterms:created xsi:type="dcterms:W3CDTF">2024-04-08T20:30:24Z</dcterms:created>
  <dcterms:modified xsi:type="dcterms:W3CDTF">2025-10-20T15:46:08Z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