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30"/>
  </bookViews>
  <sheets>
    <sheet name="EFE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1" l="1"/>
  <c r="H36" i="1"/>
  <c r="Q35" i="1"/>
  <c r="Q34" i="1" s="1"/>
  <c r="Q40" i="1" s="1"/>
  <c r="P35" i="1"/>
  <c r="P34" i="1" s="1"/>
  <c r="P40" i="1" s="1"/>
  <c r="I30" i="1"/>
  <c r="H30" i="1"/>
  <c r="Q29" i="1"/>
  <c r="P29" i="1"/>
  <c r="I29" i="1"/>
  <c r="H29" i="1"/>
  <c r="Q28" i="1"/>
  <c r="P28" i="1"/>
  <c r="I28" i="1"/>
  <c r="I27" i="1" s="1"/>
  <c r="H28" i="1"/>
  <c r="H27" i="1" s="1"/>
  <c r="I25" i="1"/>
  <c r="H25" i="1"/>
  <c r="I24" i="1"/>
  <c r="H24" i="1"/>
  <c r="I23" i="1"/>
  <c r="H23" i="1"/>
  <c r="I20" i="1"/>
  <c r="I14" i="1" s="1"/>
  <c r="I48" i="1" s="1"/>
  <c r="H20" i="1"/>
  <c r="H14" i="1" s="1"/>
  <c r="H48" i="1" s="1"/>
  <c r="Q19" i="1"/>
  <c r="P19" i="1"/>
  <c r="Q14" i="1"/>
  <c r="Q23" i="1" s="1"/>
  <c r="P14" i="1"/>
  <c r="P23" i="1" s="1"/>
  <c r="P43" i="1" l="1"/>
  <c r="P48" i="1" s="1"/>
  <c r="Q43" i="1"/>
  <c r="Q48" i="1" s="1"/>
</calcChain>
</file>

<file path=xl/sharedStrings.xml><?xml version="1.0" encoding="utf-8"?>
<sst xmlns="http://schemas.openxmlformats.org/spreadsheetml/2006/main" count="68" uniqueCount="59">
  <si>
    <t>Al 30 de Septiembre del 2017</t>
  </si>
  <si>
    <t>Ente Público:</t>
  </si>
  <si>
    <t>CENTRO DE EVALUACIÓN Y CONTROL DE CONFIANZA DEL ESTADO DE GUANAJUATO</t>
  </si>
  <si>
    <t>Concepto</t>
  </si>
  <si>
    <t xml:space="preserve">Aportaciones </t>
  </si>
  <si>
    <t>Bajo protesta de decir verdad declaramos que los Estados Financieros y sus Notas son razonablemente correctos y responsabilidad del emisor</t>
  </si>
  <si>
    <t>Lic. José Gustavo Saldívar Bautista</t>
  </si>
  <si>
    <t>C.P. Carlos Pineda Gómez</t>
  </si>
  <si>
    <t>Director General</t>
  </si>
  <si>
    <t>Coordinador Administrativo</t>
  </si>
  <si>
    <t>ESTADOS DE FLUJOS DE EFECTIVO</t>
  </si>
  <si>
    <t>(Pesos)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</si>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</sst>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5">
    <xf numFmtId="0" fontId="0" fillId="0" borderId="0" xfId="0"/>
    <xf numFmtId="0" fontId="2" fillId="2" borderId="0" xfId="0" applyFont="1" applyFill="1" applyBorder="1"/>
    <xf numFmtId="0" fontId="2" fillId="3" borderId="0" xfId="0" applyFont="1" applyFill="1" applyBorder="1"/>
    <xf numFmtId="0" fontId="2" fillId="3" borderId="0" xfId="0" applyFont="1" applyFill="1"/>
    <xf numFmtId="0" fontId="3" fillId="2" borderId="0" xfId="2" applyFont="1" applyFill="1" applyBorder="1" applyAlignment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2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right"/>
    </xf>
    <xf numFmtId="0" fontId="3" fillId="2" borderId="3" xfId="2" applyFont="1" applyFill="1" applyBorder="1" applyAlignment="1">
      <alignment horizontal="center" vertical="center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3" fillId="2" borderId="0" xfId="2" applyFont="1" applyFill="1" applyBorder="1" applyAlignment="1">
      <alignment horizontal="center"/>
    </xf>
    <xf numFmtId="0" fontId="2" fillId="3" borderId="0" xfId="0" applyFont="1" applyFill="1" applyBorder="1" applyAlignment="1"/>
    <xf numFmtId="0" fontId="3" fillId="3" borderId="0" xfId="2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3" fillId="3" borderId="0" xfId="2" applyFont="1" applyFill="1" applyBorder="1" applyAlignment="1">
      <alignment horizontal="center"/>
    </xf>
    <xf numFmtId="0" fontId="3" fillId="3" borderId="0" xfId="2" applyFont="1" applyFill="1" applyBorder="1" applyAlignment="1"/>
    <xf numFmtId="0" fontId="3" fillId="3" borderId="0" xfId="0" applyFont="1" applyFill="1" applyBorder="1" applyAlignment="1">
      <alignment horizontal="center"/>
    </xf>
    <xf numFmtId="0" fontId="3" fillId="3" borderId="1" xfId="0" applyNumberFormat="1" applyFont="1" applyFill="1" applyBorder="1" applyAlignment="1" applyProtection="1">
      <alignment horizontal="left"/>
      <protection locked="0"/>
    </xf>
    <xf numFmtId="0" fontId="4" fillId="3" borderId="0" xfId="0" applyNumberFormat="1" applyFont="1" applyFill="1" applyBorder="1" applyAlignment="1" applyProtection="1">
      <protection locked="0"/>
    </xf>
    <xf numFmtId="0" fontId="3" fillId="3" borderId="0" xfId="2" applyFont="1" applyFill="1" applyBorder="1" applyAlignment="1">
      <alignment horizontal="center" vertical="top"/>
    </xf>
    <xf numFmtId="0" fontId="4" fillId="3" borderId="0" xfId="2" applyFont="1" applyFill="1" applyBorder="1" applyAlignment="1">
      <alignment horizontal="centerContinuous" vertical="center"/>
    </xf>
    <xf numFmtId="0" fontId="4" fillId="3" borderId="0" xfId="2" applyFont="1" applyFill="1" applyBorder="1" applyAlignment="1">
      <alignment horizontal="center" vertical="top"/>
    </xf>
    <xf numFmtId="0" fontId="7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165" fontId="3" fillId="2" borderId="3" xfId="1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/>
    <xf numFmtId="0" fontId="2" fillId="3" borderId="5" xfId="0" applyFont="1" applyFill="1" applyBorder="1" applyAlignment="1"/>
    <xf numFmtId="0" fontId="3" fillId="3" borderId="0" xfId="2" applyFont="1" applyFill="1" applyBorder="1" applyAlignment="1">
      <alignment vertical="center"/>
    </xf>
    <xf numFmtId="0" fontId="4" fillId="3" borderId="0" xfId="2" applyFont="1" applyFill="1" applyBorder="1" applyAlignment="1">
      <alignment vertical="top"/>
    </xf>
    <xf numFmtId="0" fontId="2" fillId="3" borderId="6" xfId="0" applyFont="1" applyFill="1" applyBorder="1"/>
    <xf numFmtId="0" fontId="3" fillId="3" borderId="0" xfId="2" applyFont="1" applyFill="1" applyBorder="1" applyAlignment="1">
      <alignment vertical="top"/>
    </xf>
    <xf numFmtId="0" fontId="3" fillId="3" borderId="0" xfId="2" applyFont="1" applyFill="1" applyBorder="1" applyAlignment="1">
      <alignment horizontal="left" vertical="top"/>
    </xf>
    <xf numFmtId="3" fontId="4" fillId="3" borderId="0" xfId="2" applyNumberFormat="1" applyFont="1" applyFill="1" applyBorder="1" applyAlignment="1">
      <alignment vertical="top"/>
    </xf>
    <xf numFmtId="3" fontId="3" fillId="3" borderId="0" xfId="2" applyNumberFormat="1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 applyProtection="1">
      <alignment vertical="top"/>
      <protection locked="0"/>
    </xf>
    <xf numFmtId="0" fontId="4" fillId="3" borderId="0" xfId="2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/>
    </xf>
    <xf numFmtId="0" fontId="3" fillId="3" borderId="0" xfId="2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3" fillId="3" borderId="0" xfId="2" applyFont="1" applyFill="1" applyBorder="1" applyAlignment="1">
      <alignment horizontal="left" vertical="top" wrapText="1"/>
    </xf>
    <xf numFmtId="3" fontId="3" fillId="3" borderId="0" xfId="2" applyNumberFormat="1" applyFont="1" applyFill="1" applyBorder="1" applyAlignment="1">
      <alignment horizontal="right" vertical="top" wrapText="1"/>
    </xf>
    <xf numFmtId="0" fontId="2" fillId="3" borderId="0" xfId="0" applyFont="1" applyFill="1" applyAlignment="1">
      <alignment horizontal="left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wrapText="1"/>
    </xf>
    <xf numFmtId="43" fontId="2" fillId="3" borderId="0" xfId="1" applyFont="1" applyFill="1" applyAlignment="1">
      <alignment horizontal="right" wrapText="1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3" fillId="3" borderId="1" xfId="2" applyFont="1" applyFill="1" applyBorder="1" applyAlignment="1">
      <alignment vertical="top"/>
    </xf>
    <xf numFmtId="3" fontId="4" fillId="3" borderId="1" xfId="2" applyNumberFormat="1" applyFont="1" applyFill="1" applyBorder="1" applyAlignment="1">
      <alignment vertical="top"/>
    </xf>
    <xf numFmtId="0" fontId="2" fillId="3" borderId="1" xfId="0" applyFont="1" applyFill="1" applyBorder="1"/>
    <xf numFmtId="43" fontId="2" fillId="3" borderId="1" xfId="1" applyFont="1" applyFill="1" applyBorder="1"/>
    <xf numFmtId="0" fontId="2" fillId="3" borderId="8" xfId="0" applyFont="1" applyFill="1" applyBorder="1"/>
    <xf numFmtId="0" fontId="6" fillId="3" borderId="0" xfId="0" applyFont="1" applyFill="1" applyBorder="1" applyAlignment="1">
      <alignment vertical="top"/>
    </xf>
    <xf numFmtId="0" fontId="5" fillId="3" borderId="0" xfId="0" applyFont="1" applyFill="1" applyAlignment="1">
      <alignment horizontal="center"/>
    </xf>
    <xf numFmtId="43" fontId="4" fillId="3" borderId="1" xfId="1" applyFont="1" applyFill="1" applyBorder="1" applyAlignment="1" applyProtection="1">
      <protection locked="0"/>
    </xf>
    <xf numFmtId="43" fontId="4" fillId="3" borderId="0" xfId="1" applyFont="1" applyFill="1" applyBorder="1" applyAlignment="1" applyProtection="1"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protection locked="0"/>
    </xf>
    <xf numFmtId="0" fontId="2" fillId="0" borderId="0" xfId="0" applyFont="1" applyBorder="1" applyAlignment="1"/>
    <xf numFmtId="0" fontId="4" fillId="3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Alignment="1"/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69\Carpetas\Coord-Adm\4.%20RECURSOS%20FINANCIEROS\Finanzas%20todo\LILIANA\2017%20CUENTA%20PUBLICA\09%20Septiembre\Formatos%20Fros%20y%20Pptales%20%20Septiemb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BMu"/>
      <sheetName val="BInmu"/>
    </sheetNames>
    <sheetDataSet>
      <sheetData sheetId="0"/>
      <sheetData sheetId="1">
        <row r="14">
          <cell r="J14">
            <v>42306251.780000001</v>
          </cell>
          <cell r="K14">
            <v>61163670.549999997</v>
          </cell>
        </row>
        <row r="15">
          <cell r="J15">
            <v>2965672.11</v>
          </cell>
          <cell r="K15">
            <v>4880333.6399999997</v>
          </cell>
        </row>
        <row r="16">
          <cell r="J16">
            <v>5194270.22</v>
          </cell>
          <cell r="K16">
            <v>8873385.9700000007</v>
          </cell>
        </row>
        <row r="19">
          <cell r="E19">
            <v>12564080</v>
          </cell>
          <cell r="F19">
            <v>13972004.33</v>
          </cell>
        </row>
        <row r="23">
          <cell r="J23">
            <v>24214.720000000001</v>
          </cell>
          <cell r="K23">
            <v>23823.89</v>
          </cell>
        </row>
        <row r="24">
          <cell r="E24">
            <v>2621092.1800000002</v>
          </cell>
          <cell r="F24">
            <v>2473834.4900000002</v>
          </cell>
        </row>
        <row r="25">
          <cell r="E25">
            <v>56229148.340000004</v>
          </cell>
          <cell r="F25">
            <v>64309834.390000001</v>
          </cell>
        </row>
        <row r="27">
          <cell r="E27">
            <v>1365777.67</v>
          </cell>
          <cell r="F27">
            <v>1096448.26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65"/>
  <sheetViews>
    <sheetView showGridLines="0" tabSelected="1" view="pageBreakPreview" zoomScale="84" zoomScaleNormal="84" zoomScaleSheetLayoutView="84" workbookViewId="0">
      <selection activeCell="H16" sqref="H16"/>
    </sheetView>
  </sheetViews>
  <sheetFormatPr baseColWidth="10" defaultRowHeight="12.75" x14ac:dyDescent="0.2"/>
  <cols>
    <col min="1" max="1" width="7.28515625" style="3" customWidth="1"/>
    <col min="2" max="2" width="1.28515625" style="22" customWidth="1"/>
    <col min="3" max="4" width="3.7109375" style="22" customWidth="1"/>
    <col min="5" max="5" width="23.85546875" style="22" customWidth="1"/>
    <col min="6" max="6" width="21.42578125" style="22" customWidth="1"/>
    <col min="7" max="7" width="17.28515625" style="22" customWidth="1"/>
    <col min="8" max="9" width="18.7109375" style="11" customWidth="1"/>
    <col min="10" max="10" width="7.7109375" style="22" customWidth="1"/>
    <col min="11" max="12" width="3.7109375" style="3" customWidth="1"/>
    <col min="13" max="17" width="18.7109375" style="3" customWidth="1"/>
    <col min="18" max="18" width="1.85546875" style="3" customWidth="1"/>
    <col min="19" max="16384" width="11.42578125" style="3"/>
  </cols>
  <sheetData>
    <row r="1" spans="2:18" s="2" customFormat="1" x14ac:dyDescent="0.2">
      <c r="B1" s="1"/>
      <c r="C1" s="4"/>
      <c r="D1" s="4"/>
      <c r="E1" s="4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4"/>
      <c r="R1" s="4"/>
    </row>
    <row r="2" spans="2:18" x14ac:dyDescent="0.2">
      <c r="B2" s="21" t="s">
        <v>10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2:18" x14ac:dyDescent="0.2">
      <c r="B3" s="21" t="s">
        <v>0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4"/>
    </row>
    <row r="4" spans="2:18" x14ac:dyDescent="0.2">
      <c r="B4" s="21" t="s">
        <v>11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2:18" x14ac:dyDescent="0.2">
      <c r="D5" s="23"/>
      <c r="E5" s="24"/>
      <c r="F5" s="25"/>
      <c r="G5" s="25"/>
      <c r="H5" s="25"/>
      <c r="I5" s="25"/>
      <c r="J5" s="25"/>
      <c r="K5" s="25"/>
      <c r="L5" s="25"/>
      <c r="M5" s="25"/>
      <c r="N5" s="25"/>
      <c r="O5" s="25"/>
      <c r="P5" s="26"/>
      <c r="Q5" s="2"/>
      <c r="R5" s="2"/>
    </row>
    <row r="6" spans="2:18" x14ac:dyDescent="0.2">
      <c r="B6" s="5"/>
      <c r="C6" s="27"/>
      <c r="D6" s="27"/>
      <c r="E6" s="27"/>
      <c r="F6" s="7"/>
      <c r="G6" s="6" t="s">
        <v>1</v>
      </c>
      <c r="H6" s="28" t="s">
        <v>2</v>
      </c>
      <c r="I6" s="28"/>
      <c r="J6" s="28"/>
      <c r="K6" s="28"/>
      <c r="L6" s="28"/>
      <c r="M6" s="28"/>
      <c r="N6" s="28"/>
      <c r="O6" s="28"/>
      <c r="P6" s="7"/>
      <c r="Q6" s="29"/>
      <c r="R6" s="2"/>
    </row>
    <row r="7" spans="2:18" s="2" customFormat="1" x14ac:dyDescent="0.2">
      <c r="B7" s="22"/>
      <c r="C7" s="23"/>
      <c r="D7" s="23"/>
      <c r="E7" s="24"/>
      <c r="F7" s="23"/>
      <c r="G7" s="23"/>
      <c r="H7" s="30"/>
      <c r="I7" s="30"/>
      <c r="J7" s="24"/>
    </row>
    <row r="8" spans="2:18" s="2" customFormat="1" x14ac:dyDescent="0.2">
      <c r="B8" s="22"/>
      <c r="C8" s="22"/>
      <c r="D8" s="31"/>
      <c r="E8" s="24"/>
      <c r="F8" s="31"/>
      <c r="G8" s="31"/>
      <c r="H8" s="32"/>
      <c r="I8" s="32"/>
      <c r="J8" s="24"/>
    </row>
    <row r="9" spans="2:18" s="2" customFormat="1" x14ac:dyDescent="0.2">
      <c r="B9" s="33"/>
      <c r="C9" s="34" t="s">
        <v>3</v>
      </c>
      <c r="D9" s="34"/>
      <c r="E9" s="34"/>
      <c r="F9" s="34"/>
      <c r="G9" s="17"/>
      <c r="H9" s="35">
        <v>2017</v>
      </c>
      <c r="I9" s="35">
        <v>2016</v>
      </c>
      <c r="J9" s="36"/>
      <c r="K9" s="34" t="s">
        <v>3</v>
      </c>
      <c r="L9" s="34"/>
      <c r="M9" s="34"/>
      <c r="N9" s="34"/>
      <c r="O9" s="17"/>
      <c r="P9" s="35">
        <v>2017</v>
      </c>
      <c r="Q9" s="35">
        <v>2016</v>
      </c>
      <c r="R9" s="37"/>
    </row>
    <row r="10" spans="2:18" s="2" customFormat="1" x14ac:dyDescent="0.2">
      <c r="B10" s="38"/>
      <c r="C10" s="22"/>
      <c r="D10" s="22"/>
      <c r="E10" s="39"/>
      <c r="F10" s="39"/>
      <c r="G10" s="39"/>
      <c r="H10" s="40"/>
      <c r="I10" s="40"/>
      <c r="J10" s="22"/>
      <c r="R10" s="41"/>
    </row>
    <row r="11" spans="2:18" s="2" customFormat="1" x14ac:dyDescent="0.2">
      <c r="B11" s="8"/>
      <c r="C11" s="11"/>
      <c r="D11" s="42"/>
      <c r="E11" s="42"/>
      <c r="F11" s="42"/>
      <c r="G11" s="42"/>
      <c r="H11" s="40"/>
      <c r="I11" s="40"/>
      <c r="J11" s="11"/>
      <c r="R11" s="41"/>
    </row>
    <row r="12" spans="2:18" x14ac:dyDescent="0.2">
      <c r="B12" s="8"/>
      <c r="C12" s="43" t="s">
        <v>12</v>
      </c>
      <c r="D12" s="43"/>
      <c r="E12" s="43"/>
      <c r="F12" s="43"/>
      <c r="G12" s="43"/>
      <c r="H12" s="40"/>
      <c r="I12" s="40"/>
      <c r="J12" s="11"/>
      <c r="K12" s="43" t="s">
        <v>13</v>
      </c>
      <c r="L12" s="43"/>
      <c r="M12" s="43"/>
      <c r="N12" s="43"/>
      <c r="O12" s="43"/>
      <c r="P12" s="44"/>
      <c r="Q12" s="44"/>
      <c r="R12" s="41"/>
    </row>
    <row r="13" spans="2:18" x14ac:dyDescent="0.2">
      <c r="B13" s="8"/>
      <c r="C13" s="11"/>
      <c r="D13" s="42"/>
      <c r="E13" s="11"/>
      <c r="F13" s="42"/>
      <c r="G13" s="42"/>
      <c r="H13" s="40"/>
      <c r="I13" s="40"/>
      <c r="J13" s="11"/>
      <c r="K13" s="11"/>
      <c r="L13" s="42"/>
      <c r="M13" s="42"/>
      <c r="N13" s="42"/>
      <c r="O13" s="42"/>
      <c r="P13" s="44"/>
      <c r="Q13" s="44"/>
      <c r="R13" s="41"/>
    </row>
    <row r="14" spans="2:18" x14ac:dyDescent="0.2">
      <c r="B14" s="8"/>
      <c r="C14" s="11"/>
      <c r="D14" s="43" t="s">
        <v>14</v>
      </c>
      <c r="E14" s="43"/>
      <c r="F14" s="43"/>
      <c r="G14" s="43"/>
      <c r="H14" s="45">
        <f>SUM(H15:H25)</f>
        <v>72780098.190000013</v>
      </c>
      <c r="I14" s="45">
        <f>SUM(I15:I25)</f>
        <v>81852121.470000014</v>
      </c>
      <c r="J14" s="11"/>
      <c r="K14" s="11"/>
      <c r="L14" s="43" t="s">
        <v>14</v>
      </c>
      <c r="M14" s="43"/>
      <c r="N14" s="43"/>
      <c r="O14" s="43"/>
      <c r="P14" s="45">
        <f>SUM(P15:P17)</f>
        <v>750800</v>
      </c>
      <c r="Q14" s="45">
        <f>SUM(Q15:Q17)</f>
        <v>2309068.67</v>
      </c>
      <c r="R14" s="41"/>
    </row>
    <row r="15" spans="2:18" x14ac:dyDescent="0.2">
      <c r="B15" s="8"/>
      <c r="C15" s="11"/>
      <c r="D15" s="42"/>
      <c r="E15" s="46" t="s">
        <v>15</v>
      </c>
      <c r="F15" s="46"/>
      <c r="G15" s="46"/>
      <c r="H15" s="47">
        <v>0</v>
      </c>
      <c r="I15" s="47">
        <v>0</v>
      </c>
      <c r="J15" s="11"/>
      <c r="K15" s="11"/>
      <c r="L15" s="2"/>
      <c r="M15" s="48" t="s">
        <v>16</v>
      </c>
      <c r="N15" s="48"/>
      <c r="O15" s="48"/>
      <c r="P15" s="47">
        <v>0</v>
      </c>
      <c r="Q15" s="47">
        <v>0</v>
      </c>
      <c r="R15" s="41"/>
    </row>
    <row r="16" spans="2:18" x14ac:dyDescent="0.2">
      <c r="B16" s="8"/>
      <c r="C16" s="11"/>
      <c r="D16" s="42"/>
      <c r="E16" s="46" t="s">
        <v>17</v>
      </c>
      <c r="F16" s="46"/>
      <c r="G16" s="46"/>
      <c r="H16" s="47"/>
      <c r="I16" s="47"/>
      <c r="J16" s="11"/>
      <c r="K16" s="11"/>
      <c r="L16" s="2"/>
      <c r="M16" s="48" t="s">
        <v>18</v>
      </c>
      <c r="N16" s="48"/>
      <c r="O16" s="48"/>
      <c r="P16" s="47">
        <v>600000</v>
      </c>
      <c r="Q16" s="47">
        <v>2331572.56</v>
      </c>
      <c r="R16" s="41"/>
    </row>
    <row r="17" spans="2:18" x14ac:dyDescent="0.2">
      <c r="B17" s="8"/>
      <c r="C17" s="11"/>
      <c r="D17" s="49"/>
      <c r="E17" s="46" t="s">
        <v>19</v>
      </c>
      <c r="F17" s="46"/>
      <c r="G17" s="46"/>
      <c r="H17" s="47">
        <v>0</v>
      </c>
      <c r="I17" s="47">
        <v>0</v>
      </c>
      <c r="J17" s="11"/>
      <c r="K17" s="11"/>
      <c r="L17" s="40"/>
      <c r="M17" s="48" t="s">
        <v>20</v>
      </c>
      <c r="N17" s="48"/>
      <c r="O17" s="48"/>
      <c r="P17" s="47">
        <v>150800</v>
      </c>
      <c r="Q17" s="47">
        <v>-22503.89</v>
      </c>
      <c r="R17" s="41"/>
    </row>
    <row r="18" spans="2:18" x14ac:dyDescent="0.2">
      <c r="B18" s="8"/>
      <c r="C18" s="11"/>
      <c r="D18" s="49"/>
      <c r="E18" s="46" t="s">
        <v>21</v>
      </c>
      <c r="F18" s="46"/>
      <c r="G18" s="46"/>
      <c r="H18" s="47">
        <v>0</v>
      </c>
      <c r="I18" s="47">
        <v>0</v>
      </c>
      <c r="J18" s="11"/>
      <c r="K18" s="11"/>
      <c r="L18" s="40"/>
      <c r="R18" s="41"/>
    </row>
    <row r="19" spans="2:18" x14ac:dyDescent="0.2">
      <c r="B19" s="8"/>
      <c r="C19" s="11"/>
      <c r="D19" s="49"/>
      <c r="E19" s="46" t="s">
        <v>22</v>
      </c>
      <c r="F19" s="46"/>
      <c r="G19" s="46"/>
      <c r="H19" s="47">
        <v>0</v>
      </c>
      <c r="I19" s="47">
        <v>0</v>
      </c>
      <c r="J19" s="11"/>
      <c r="K19" s="11"/>
      <c r="L19" s="50" t="s">
        <v>23</v>
      </c>
      <c r="M19" s="50"/>
      <c r="N19" s="50"/>
      <c r="O19" s="50"/>
      <c r="P19" s="45">
        <f>SUM(P20:P22)</f>
        <v>1534348.81</v>
      </c>
      <c r="Q19" s="45">
        <f>SUM(Q20:Q22)</f>
        <v>7205318.9400000004</v>
      </c>
      <c r="R19" s="41"/>
    </row>
    <row r="20" spans="2:18" x14ac:dyDescent="0.2">
      <c r="B20" s="8"/>
      <c r="C20" s="11"/>
      <c r="D20" s="49"/>
      <c r="E20" s="46" t="s">
        <v>24</v>
      </c>
      <c r="F20" s="46"/>
      <c r="G20" s="46"/>
      <c r="H20" s="47">
        <f>[1]EA!E19</f>
        <v>12564080</v>
      </c>
      <c r="I20" s="47">
        <f>[1]EA!F19</f>
        <v>13972004.33</v>
      </c>
      <c r="J20" s="11"/>
      <c r="K20" s="11"/>
      <c r="L20" s="40"/>
      <c r="M20" s="49" t="s">
        <v>16</v>
      </c>
      <c r="N20" s="49"/>
      <c r="O20" s="49"/>
      <c r="P20" s="47">
        <v>0</v>
      </c>
      <c r="Q20" s="47">
        <v>0</v>
      </c>
      <c r="R20" s="41"/>
    </row>
    <row r="21" spans="2:18" x14ac:dyDescent="0.2">
      <c r="B21" s="8"/>
      <c r="C21" s="11"/>
      <c r="D21" s="49"/>
      <c r="E21" s="46" t="s">
        <v>25</v>
      </c>
      <c r="F21" s="46"/>
      <c r="G21" s="46"/>
      <c r="H21" s="47">
        <v>0</v>
      </c>
      <c r="I21" s="47">
        <v>0</v>
      </c>
      <c r="J21" s="11"/>
      <c r="K21" s="11"/>
      <c r="L21" s="40"/>
      <c r="M21" s="48" t="s">
        <v>18</v>
      </c>
      <c r="N21" s="48"/>
      <c r="O21" s="48"/>
      <c r="P21" s="47">
        <v>1534348.81</v>
      </c>
      <c r="Q21" s="47">
        <v>7205318.9400000004</v>
      </c>
      <c r="R21" s="41"/>
    </row>
    <row r="22" spans="2:18" x14ac:dyDescent="0.2">
      <c r="B22" s="8"/>
      <c r="C22" s="11"/>
      <c r="D22" s="49"/>
      <c r="E22" s="46" t="s">
        <v>26</v>
      </c>
      <c r="F22" s="46"/>
      <c r="G22" s="46"/>
      <c r="H22" s="47">
        <v>0</v>
      </c>
      <c r="I22" s="47">
        <v>0</v>
      </c>
      <c r="J22" s="11"/>
      <c r="K22" s="11"/>
      <c r="L22" s="2"/>
      <c r="M22" s="48" t="s">
        <v>27</v>
      </c>
      <c r="N22" s="48"/>
      <c r="O22" s="48"/>
      <c r="P22" s="47">
        <v>0</v>
      </c>
      <c r="Q22" s="47">
        <v>0</v>
      </c>
      <c r="R22" s="41"/>
    </row>
    <row r="23" spans="2:18" x14ac:dyDescent="0.2">
      <c r="B23" s="8"/>
      <c r="C23" s="11"/>
      <c r="D23" s="49"/>
      <c r="E23" s="46" t="s">
        <v>28</v>
      </c>
      <c r="F23" s="46"/>
      <c r="G23" s="46"/>
      <c r="H23" s="47">
        <f>[1]EA!E24</f>
        <v>2621092.1800000002</v>
      </c>
      <c r="I23" s="47">
        <f>[1]EA!F24</f>
        <v>2473834.4900000002</v>
      </c>
      <c r="J23" s="11"/>
      <c r="K23" s="11"/>
      <c r="L23" s="43" t="s">
        <v>29</v>
      </c>
      <c r="M23" s="43"/>
      <c r="N23" s="43"/>
      <c r="O23" s="43"/>
      <c r="P23" s="45">
        <f>P14-P19</f>
        <v>-783548.81</v>
      </c>
      <c r="Q23" s="45">
        <f>Q14-Q19</f>
        <v>-4896250.2700000005</v>
      </c>
      <c r="R23" s="41"/>
    </row>
    <row r="24" spans="2:18" x14ac:dyDescent="0.2">
      <c r="B24" s="8"/>
      <c r="C24" s="11"/>
      <c r="D24" s="49"/>
      <c r="E24" s="46" t="s">
        <v>30</v>
      </c>
      <c r="F24" s="46"/>
      <c r="G24" s="46"/>
      <c r="H24" s="47">
        <f>[1]EA!E25</f>
        <v>56229148.340000004</v>
      </c>
      <c r="I24" s="47">
        <f>[1]EA!F25</f>
        <v>64309834.390000001</v>
      </c>
      <c r="J24" s="11"/>
      <c r="K24" s="11"/>
      <c r="R24" s="41"/>
    </row>
    <row r="25" spans="2:18" x14ac:dyDescent="0.2">
      <c r="B25" s="8"/>
      <c r="C25" s="11"/>
      <c r="D25" s="49"/>
      <c r="E25" s="46" t="s">
        <v>31</v>
      </c>
      <c r="F25" s="46"/>
      <c r="G25" s="51"/>
      <c r="H25" s="47">
        <f>[1]EA!E27</f>
        <v>1365777.67</v>
      </c>
      <c r="I25" s="47">
        <f>[1]EA!F27</f>
        <v>1096448.26</v>
      </c>
      <c r="J25" s="11"/>
      <c r="K25" s="2"/>
      <c r="R25" s="41"/>
    </row>
    <row r="26" spans="2:18" x14ac:dyDescent="0.2">
      <c r="B26" s="8"/>
      <c r="C26" s="11"/>
      <c r="D26" s="42"/>
      <c r="E26" s="11"/>
      <c r="F26" s="42"/>
      <c r="G26" s="42"/>
      <c r="H26" s="40"/>
      <c r="I26" s="40"/>
      <c r="J26" s="11"/>
      <c r="K26" s="43" t="s">
        <v>32</v>
      </c>
      <c r="L26" s="43"/>
      <c r="M26" s="43"/>
      <c r="N26" s="43"/>
      <c r="O26" s="43"/>
      <c r="P26" s="2"/>
      <c r="Q26" s="2"/>
      <c r="R26" s="41"/>
    </row>
    <row r="27" spans="2:18" x14ac:dyDescent="0.2">
      <c r="B27" s="8"/>
      <c r="C27" s="11"/>
      <c r="D27" s="43" t="s">
        <v>23</v>
      </c>
      <c r="E27" s="43"/>
      <c r="F27" s="43"/>
      <c r="G27" s="43"/>
      <c r="H27" s="45">
        <f>SUM(H28:H46)</f>
        <v>50490408.829999998</v>
      </c>
      <c r="I27" s="45">
        <f>SUM(I28:I46)</f>
        <v>74941214.049999997</v>
      </c>
      <c r="J27" s="11"/>
      <c r="K27" s="11"/>
      <c r="L27" s="42"/>
      <c r="M27" s="11"/>
      <c r="N27" s="51"/>
      <c r="O27" s="51"/>
      <c r="P27" s="44"/>
      <c r="Q27" s="44"/>
      <c r="R27" s="41"/>
    </row>
    <row r="28" spans="2:18" x14ac:dyDescent="0.2">
      <c r="B28" s="8"/>
      <c r="C28" s="11"/>
      <c r="D28" s="50"/>
      <c r="E28" s="46" t="s">
        <v>33</v>
      </c>
      <c r="F28" s="46"/>
      <c r="G28" s="46"/>
      <c r="H28" s="47">
        <f>[1]EA!J14</f>
        <v>42306251.780000001</v>
      </c>
      <c r="I28" s="47">
        <f>[1]EA!K14</f>
        <v>61163670.549999997</v>
      </c>
      <c r="J28" s="11"/>
      <c r="K28" s="11"/>
      <c r="L28" s="50" t="s">
        <v>14</v>
      </c>
      <c r="M28" s="50"/>
      <c r="N28" s="50"/>
      <c r="O28" s="50"/>
      <c r="P28" s="45">
        <f>P29+P32</f>
        <v>0</v>
      </c>
      <c r="Q28" s="45">
        <f>Q29+Q32</f>
        <v>0</v>
      </c>
      <c r="R28" s="41"/>
    </row>
    <row r="29" spans="2:18" x14ac:dyDescent="0.2">
      <c r="B29" s="8"/>
      <c r="C29" s="11"/>
      <c r="D29" s="50"/>
      <c r="E29" s="46" t="s">
        <v>34</v>
      </c>
      <c r="F29" s="46"/>
      <c r="G29" s="46"/>
      <c r="H29" s="47">
        <f>[1]EA!J15</f>
        <v>2965672.11</v>
      </c>
      <c r="I29" s="47">
        <f>[1]EA!K15</f>
        <v>4880333.6399999997</v>
      </c>
      <c r="J29" s="11"/>
      <c r="K29" s="2"/>
      <c r="L29" s="2"/>
      <c r="M29" s="49" t="s">
        <v>35</v>
      </c>
      <c r="N29" s="49"/>
      <c r="O29" s="49"/>
      <c r="P29" s="47">
        <f>SUM(P30:P31)</f>
        <v>0</v>
      </c>
      <c r="Q29" s="47">
        <f>SUM(Q30:Q31)</f>
        <v>0</v>
      </c>
      <c r="R29" s="41"/>
    </row>
    <row r="30" spans="2:18" x14ac:dyDescent="0.2">
      <c r="B30" s="8"/>
      <c r="C30" s="11"/>
      <c r="D30" s="50"/>
      <c r="E30" s="46" t="s">
        <v>36</v>
      </c>
      <c r="F30" s="46"/>
      <c r="G30" s="46"/>
      <c r="H30" s="47">
        <f>[1]EA!J16</f>
        <v>5194270.22</v>
      </c>
      <c r="I30" s="47">
        <f>[1]EA!K16</f>
        <v>8873385.9700000007</v>
      </c>
      <c r="J30" s="11"/>
      <c r="K30" s="11"/>
      <c r="L30" s="50"/>
      <c r="M30" s="49" t="s">
        <v>37</v>
      </c>
      <c r="N30" s="49"/>
      <c r="O30" s="49"/>
      <c r="P30" s="47">
        <v>0</v>
      </c>
      <c r="Q30" s="47">
        <v>0</v>
      </c>
      <c r="R30" s="41"/>
    </row>
    <row r="31" spans="2:18" x14ac:dyDescent="0.2">
      <c r="B31" s="8"/>
      <c r="C31" s="11"/>
      <c r="D31" s="42"/>
      <c r="E31" s="11"/>
      <c r="F31" s="42"/>
      <c r="G31" s="42"/>
      <c r="H31" s="40"/>
      <c r="I31" s="40"/>
      <c r="J31" s="11"/>
      <c r="K31" s="11"/>
      <c r="L31" s="50"/>
      <c r="M31" s="49" t="s">
        <v>38</v>
      </c>
      <c r="N31" s="49"/>
      <c r="O31" s="49"/>
      <c r="P31" s="47">
        <v>0</v>
      </c>
      <c r="Q31" s="47">
        <v>0</v>
      </c>
      <c r="R31" s="41"/>
    </row>
    <row r="32" spans="2:18" x14ac:dyDescent="0.2">
      <c r="B32" s="8"/>
      <c r="C32" s="11"/>
      <c r="D32" s="50"/>
      <c r="E32" s="46" t="s">
        <v>39</v>
      </c>
      <c r="F32" s="46"/>
      <c r="G32" s="46"/>
      <c r="H32" s="47">
        <v>0</v>
      </c>
      <c r="I32" s="47">
        <v>0</v>
      </c>
      <c r="J32" s="11"/>
      <c r="K32" s="11"/>
      <c r="L32" s="50"/>
      <c r="M32" s="48" t="s">
        <v>40</v>
      </c>
      <c r="N32" s="48"/>
      <c r="O32" s="48"/>
      <c r="P32" s="47">
        <v>0</v>
      </c>
      <c r="Q32" s="47">
        <v>0</v>
      </c>
      <c r="R32" s="41"/>
    </row>
    <row r="33" spans="2:18" x14ac:dyDescent="0.2">
      <c r="B33" s="8"/>
      <c r="C33" s="11"/>
      <c r="D33" s="50"/>
      <c r="E33" s="46" t="s">
        <v>41</v>
      </c>
      <c r="F33" s="46"/>
      <c r="G33" s="46"/>
      <c r="H33" s="47">
        <v>0</v>
      </c>
      <c r="I33" s="47">
        <v>0</v>
      </c>
      <c r="J33" s="11"/>
      <c r="K33" s="11"/>
      <c r="L33" s="40"/>
      <c r="R33" s="41"/>
    </row>
    <row r="34" spans="2:18" x14ac:dyDescent="0.2">
      <c r="B34" s="8"/>
      <c r="C34" s="11"/>
      <c r="D34" s="50"/>
      <c r="E34" s="46" t="s">
        <v>42</v>
      </c>
      <c r="F34" s="46"/>
      <c r="G34" s="46"/>
      <c r="H34" s="47">
        <v>0</v>
      </c>
      <c r="I34" s="47">
        <v>0</v>
      </c>
      <c r="J34" s="11"/>
      <c r="K34" s="11"/>
      <c r="L34" s="50" t="s">
        <v>23</v>
      </c>
      <c r="M34" s="50"/>
      <c r="N34" s="50"/>
      <c r="O34" s="50"/>
      <c r="P34" s="45">
        <f>P35+P38</f>
        <v>18848893.989999998</v>
      </c>
      <c r="Q34" s="45">
        <f>Q35+Q38</f>
        <v>1250545.42</v>
      </c>
      <c r="R34" s="41"/>
    </row>
    <row r="35" spans="2:18" x14ac:dyDescent="0.2">
      <c r="B35" s="8"/>
      <c r="C35" s="11"/>
      <c r="D35" s="50"/>
      <c r="E35" s="46" t="s">
        <v>43</v>
      </c>
      <c r="F35" s="46"/>
      <c r="G35" s="46"/>
      <c r="H35" s="47">
        <v>0</v>
      </c>
      <c r="I35" s="47">
        <v>0</v>
      </c>
      <c r="J35" s="11"/>
      <c r="K35" s="11"/>
      <c r="L35" s="2"/>
      <c r="M35" s="49" t="s">
        <v>44</v>
      </c>
      <c r="N35" s="49"/>
      <c r="O35" s="49"/>
      <c r="P35" s="47">
        <f>SUM(P36:P37)</f>
        <v>0</v>
      </c>
      <c r="Q35" s="47">
        <f>SUM(Q36:Q37)</f>
        <v>0</v>
      </c>
      <c r="R35" s="41"/>
    </row>
    <row r="36" spans="2:18" x14ac:dyDescent="0.2">
      <c r="B36" s="8"/>
      <c r="C36" s="11"/>
      <c r="D36" s="50"/>
      <c r="E36" s="46" t="s">
        <v>45</v>
      </c>
      <c r="F36" s="46"/>
      <c r="G36" s="46"/>
      <c r="H36" s="47">
        <f>[1]EA!J23</f>
        <v>24214.720000000001</v>
      </c>
      <c r="I36" s="47">
        <f>[1]EA!K23</f>
        <v>23823.89</v>
      </c>
      <c r="J36" s="11"/>
      <c r="K36" s="11"/>
      <c r="L36" s="50"/>
      <c r="M36" s="49" t="s">
        <v>37</v>
      </c>
      <c r="N36" s="49"/>
      <c r="O36" s="49"/>
      <c r="P36" s="47">
        <v>0</v>
      </c>
      <c r="Q36" s="47">
        <v>0</v>
      </c>
      <c r="R36" s="41"/>
    </row>
    <row r="37" spans="2:18" x14ac:dyDescent="0.2">
      <c r="B37" s="8"/>
      <c r="C37" s="11"/>
      <c r="D37" s="50"/>
      <c r="E37" s="46" t="s">
        <v>46</v>
      </c>
      <c r="F37" s="46"/>
      <c r="G37" s="46"/>
      <c r="H37" s="47">
        <v>0</v>
      </c>
      <c r="I37" s="47">
        <v>0</v>
      </c>
      <c r="J37" s="11"/>
      <c r="K37" s="2"/>
      <c r="L37" s="50"/>
      <c r="M37" s="49" t="s">
        <v>38</v>
      </c>
      <c r="N37" s="49"/>
      <c r="O37" s="49"/>
      <c r="P37" s="47">
        <v>0</v>
      </c>
      <c r="Q37" s="47">
        <v>0</v>
      </c>
      <c r="R37" s="41"/>
    </row>
    <row r="38" spans="2:18" x14ac:dyDescent="0.2">
      <c r="B38" s="8"/>
      <c r="C38" s="11"/>
      <c r="D38" s="50"/>
      <c r="E38" s="46" t="s">
        <v>47</v>
      </c>
      <c r="F38" s="46"/>
      <c r="G38" s="46"/>
      <c r="H38" s="47">
        <v>0</v>
      </c>
      <c r="I38" s="47">
        <v>0</v>
      </c>
      <c r="J38" s="11"/>
      <c r="K38" s="11"/>
      <c r="L38" s="50"/>
      <c r="M38" s="48" t="s">
        <v>48</v>
      </c>
      <c r="N38" s="48"/>
      <c r="O38" s="48"/>
      <c r="P38" s="47">
        <v>18848893.989999998</v>
      </c>
      <c r="Q38" s="47">
        <v>1250545.42</v>
      </c>
      <c r="R38" s="41"/>
    </row>
    <row r="39" spans="2:18" x14ac:dyDescent="0.2">
      <c r="B39" s="8"/>
      <c r="C39" s="11"/>
      <c r="D39" s="50"/>
      <c r="E39" s="46" t="s">
        <v>49</v>
      </c>
      <c r="F39" s="46"/>
      <c r="G39" s="46"/>
      <c r="H39" s="47">
        <v>0</v>
      </c>
      <c r="I39" s="47">
        <v>0</v>
      </c>
      <c r="J39" s="11"/>
      <c r="K39" s="11"/>
      <c r="L39" s="40"/>
      <c r="R39" s="41"/>
    </row>
    <row r="40" spans="2:18" x14ac:dyDescent="0.2">
      <c r="B40" s="8"/>
      <c r="C40" s="11"/>
      <c r="D40" s="50"/>
      <c r="E40" s="46" t="s">
        <v>50</v>
      </c>
      <c r="F40" s="46"/>
      <c r="G40" s="46"/>
      <c r="H40" s="47">
        <v>0</v>
      </c>
      <c r="I40" s="47">
        <v>0</v>
      </c>
      <c r="J40" s="11"/>
      <c r="K40" s="11"/>
      <c r="L40" s="43" t="s">
        <v>51</v>
      </c>
      <c r="M40" s="43"/>
      <c r="N40" s="43"/>
      <c r="O40" s="43"/>
      <c r="P40" s="45">
        <f>P28-P34</f>
        <v>-18848893.989999998</v>
      </c>
      <c r="Q40" s="45">
        <f>Q28-Q34</f>
        <v>-1250545.42</v>
      </c>
      <c r="R40" s="41"/>
    </row>
    <row r="41" spans="2:18" x14ac:dyDescent="0.2">
      <c r="B41" s="8"/>
      <c r="C41" s="11"/>
      <c r="D41" s="42"/>
      <c r="E41" s="11"/>
      <c r="F41" s="42"/>
      <c r="G41" s="42"/>
      <c r="H41" s="40"/>
      <c r="I41" s="40"/>
      <c r="J41" s="11"/>
      <c r="K41" s="11"/>
      <c r="R41" s="41"/>
    </row>
    <row r="42" spans="2:18" x14ac:dyDescent="0.2">
      <c r="B42" s="8"/>
      <c r="C42" s="11"/>
      <c r="D42" s="50"/>
      <c r="E42" s="46" t="s">
        <v>52</v>
      </c>
      <c r="F42" s="46"/>
      <c r="G42" s="46"/>
      <c r="H42" s="47">
        <v>0</v>
      </c>
      <c r="I42" s="47">
        <v>0</v>
      </c>
      <c r="J42" s="11"/>
      <c r="K42" s="11"/>
      <c r="R42" s="41"/>
    </row>
    <row r="43" spans="2:18" x14ac:dyDescent="0.2">
      <c r="B43" s="8"/>
      <c r="C43" s="11"/>
      <c r="D43" s="50"/>
      <c r="E43" s="46" t="s">
        <v>4</v>
      </c>
      <c r="F43" s="46"/>
      <c r="G43" s="46"/>
      <c r="H43" s="47">
        <v>0</v>
      </c>
      <c r="I43" s="47">
        <v>0</v>
      </c>
      <c r="J43" s="11"/>
      <c r="K43" s="52" t="s">
        <v>53</v>
      </c>
      <c r="L43" s="52"/>
      <c r="M43" s="52"/>
      <c r="N43" s="52"/>
      <c r="O43" s="52"/>
      <c r="P43" s="53">
        <f>H48+P23+P40</f>
        <v>2657246.5600000173</v>
      </c>
      <c r="Q43" s="53">
        <f>I48+Q23+Q40</f>
        <v>764111.73000001628</v>
      </c>
      <c r="R43" s="41"/>
    </row>
    <row r="44" spans="2:18" x14ac:dyDescent="0.2">
      <c r="B44" s="8"/>
      <c r="C44" s="11"/>
      <c r="D44" s="50"/>
      <c r="E44" s="46" t="s">
        <v>54</v>
      </c>
      <c r="F44" s="46"/>
      <c r="G44" s="46"/>
      <c r="H44" s="47">
        <v>0</v>
      </c>
      <c r="I44" s="47">
        <v>0</v>
      </c>
      <c r="J44" s="11"/>
      <c r="R44" s="41"/>
    </row>
    <row r="45" spans="2:18" x14ac:dyDescent="0.2">
      <c r="B45" s="8"/>
      <c r="C45" s="11"/>
      <c r="D45" s="40"/>
      <c r="E45" s="40"/>
      <c r="F45" s="40"/>
      <c r="G45" s="40"/>
      <c r="H45" s="40"/>
      <c r="I45" s="40"/>
      <c r="J45" s="11"/>
      <c r="R45" s="41"/>
    </row>
    <row r="46" spans="2:18" x14ac:dyDescent="0.2">
      <c r="B46" s="8"/>
      <c r="C46" s="11"/>
      <c r="D46" s="50"/>
      <c r="E46" s="46" t="s">
        <v>55</v>
      </c>
      <c r="F46" s="46"/>
      <c r="G46" s="46"/>
      <c r="H46" s="47">
        <v>0</v>
      </c>
      <c r="I46" s="47">
        <v>0</v>
      </c>
      <c r="J46" s="11"/>
      <c r="R46" s="41"/>
    </row>
    <row r="47" spans="2:18" x14ac:dyDescent="0.2">
      <c r="B47" s="8"/>
      <c r="C47" s="11"/>
      <c r="D47" s="42"/>
      <c r="E47" s="11"/>
      <c r="F47" s="42"/>
      <c r="G47" s="42"/>
      <c r="H47" s="40"/>
      <c r="I47" s="40"/>
      <c r="J47" s="11"/>
      <c r="K47" s="52" t="s">
        <v>56</v>
      </c>
      <c r="L47" s="52"/>
      <c r="M47" s="52"/>
      <c r="N47" s="52"/>
      <c r="O47" s="52"/>
      <c r="P47" s="47">
        <v>1805302.76</v>
      </c>
      <c r="Q47" s="47">
        <v>1041191.01</v>
      </c>
      <c r="R47" s="41"/>
    </row>
    <row r="48" spans="2:18" s="54" customFormat="1" x14ac:dyDescent="0.2">
      <c r="B48" s="55"/>
      <c r="C48" s="56"/>
      <c r="D48" s="43" t="s">
        <v>57</v>
      </c>
      <c r="E48" s="43"/>
      <c r="F48" s="43"/>
      <c r="G48" s="43"/>
      <c r="H48" s="53">
        <f>H14-H27</f>
        <v>22289689.360000014</v>
      </c>
      <c r="I48" s="53">
        <f>I14-I27</f>
        <v>6910907.4200000167</v>
      </c>
      <c r="J48" s="56"/>
      <c r="K48" s="52" t="s">
        <v>58</v>
      </c>
      <c r="L48" s="52"/>
      <c r="M48" s="52"/>
      <c r="N48" s="52"/>
      <c r="O48" s="52"/>
      <c r="P48" s="53">
        <f>+P47+P43</f>
        <v>4462549.3200000171</v>
      </c>
      <c r="Q48" s="53">
        <f>+Q43+Q47</f>
        <v>1805302.7400000163</v>
      </c>
      <c r="R48" s="57"/>
    </row>
    <row r="49" spans="2:18" s="54" customFormat="1" x14ac:dyDescent="0.2">
      <c r="B49" s="55"/>
      <c r="C49" s="56"/>
      <c r="D49" s="50"/>
      <c r="E49" s="50"/>
      <c r="F49" s="50"/>
      <c r="G49" s="50"/>
      <c r="H49" s="53"/>
      <c r="I49" s="53"/>
      <c r="J49" s="56"/>
      <c r="P49" s="58"/>
      <c r="R49" s="57"/>
    </row>
    <row r="50" spans="2:18" x14ac:dyDescent="0.2">
      <c r="B50" s="59"/>
      <c r="C50" s="60"/>
      <c r="D50" s="61"/>
      <c r="E50" s="61"/>
      <c r="F50" s="61"/>
      <c r="G50" s="61"/>
      <c r="H50" s="62"/>
      <c r="I50" s="62"/>
      <c r="J50" s="60"/>
      <c r="K50" s="63"/>
      <c r="L50" s="63"/>
      <c r="M50" s="63"/>
      <c r="N50" s="63"/>
      <c r="O50" s="63"/>
      <c r="P50" s="64"/>
      <c r="Q50" s="63"/>
      <c r="R50" s="65"/>
    </row>
    <row r="51" spans="2:18" x14ac:dyDescent="0.2">
      <c r="B51" s="11"/>
      <c r="J51" s="11"/>
      <c r="K51" s="11"/>
      <c r="L51" s="40"/>
      <c r="M51" s="40"/>
      <c r="N51" s="40"/>
      <c r="O51" s="40"/>
      <c r="P51" s="44"/>
      <c r="Q51" s="44"/>
      <c r="R51" s="2"/>
    </row>
    <row r="52" spans="2:18" x14ac:dyDescent="0.2">
      <c r="B52" s="11"/>
      <c r="J52" s="11"/>
      <c r="K52" s="2"/>
      <c r="L52" s="2"/>
      <c r="M52" s="2"/>
      <c r="N52" s="2"/>
      <c r="O52" s="2"/>
      <c r="P52" s="2"/>
      <c r="Q52" s="2"/>
      <c r="R52" s="2"/>
    </row>
    <row r="53" spans="2:18" x14ac:dyDescent="0.2">
      <c r="B53" s="2"/>
      <c r="C53" s="66" t="s">
        <v>5</v>
      </c>
      <c r="D53" s="10"/>
      <c r="E53" s="10"/>
      <c r="F53" s="10"/>
      <c r="G53" s="10"/>
      <c r="H53" s="10"/>
      <c r="I53" s="10"/>
      <c r="J53" s="10"/>
      <c r="K53" s="10"/>
      <c r="L53" s="2"/>
      <c r="M53" s="2"/>
      <c r="N53" s="2"/>
      <c r="O53" s="2"/>
      <c r="P53" s="67"/>
      <c r="Q53" s="2"/>
      <c r="R53" s="2"/>
    </row>
    <row r="54" spans="2:18" x14ac:dyDescent="0.2">
      <c r="B54" s="2"/>
      <c r="C54" s="66"/>
      <c r="D54" s="10"/>
      <c r="E54" s="10"/>
      <c r="F54" s="10"/>
      <c r="G54" s="10"/>
      <c r="H54" s="10"/>
      <c r="I54" s="10"/>
      <c r="J54" s="10"/>
      <c r="K54" s="10"/>
      <c r="L54" s="2"/>
      <c r="M54" s="2"/>
      <c r="N54" s="2"/>
      <c r="O54" s="2"/>
      <c r="P54" s="67"/>
      <c r="Q54" s="2"/>
      <c r="R54" s="2"/>
    </row>
    <row r="55" spans="2:18" x14ac:dyDescent="0.2">
      <c r="B55" s="2"/>
      <c r="C55" s="66"/>
      <c r="D55" s="10"/>
      <c r="E55" s="10"/>
      <c r="F55" s="10"/>
      <c r="G55" s="10"/>
      <c r="H55" s="10"/>
      <c r="I55" s="10"/>
      <c r="J55" s="10"/>
      <c r="K55" s="10"/>
      <c r="L55" s="2"/>
      <c r="M55" s="2"/>
      <c r="N55" s="2"/>
      <c r="O55" s="2"/>
      <c r="P55" s="67"/>
      <c r="Q55" s="2"/>
      <c r="R55" s="2"/>
    </row>
    <row r="56" spans="2:18" x14ac:dyDescent="0.2">
      <c r="B56" s="2"/>
      <c r="C56" s="66"/>
      <c r="D56" s="10"/>
      <c r="E56" s="10"/>
      <c r="F56" s="10"/>
      <c r="G56" s="10"/>
      <c r="H56" s="10"/>
      <c r="I56" s="10"/>
      <c r="J56" s="10"/>
      <c r="K56" s="10"/>
      <c r="L56" s="2"/>
      <c r="M56" s="2"/>
      <c r="N56" s="2"/>
      <c r="O56" s="2"/>
      <c r="P56" s="67"/>
      <c r="Q56" s="2"/>
      <c r="R56" s="2"/>
    </row>
    <row r="57" spans="2:18" x14ac:dyDescent="0.2">
      <c r="B57" s="2"/>
      <c r="C57" s="66"/>
      <c r="D57" s="10"/>
      <c r="E57" s="10"/>
      <c r="F57" s="10"/>
      <c r="G57" s="10"/>
      <c r="H57" s="10"/>
      <c r="I57" s="10"/>
      <c r="J57" s="10"/>
      <c r="K57" s="10"/>
      <c r="L57" s="2"/>
      <c r="M57" s="2"/>
      <c r="N57" s="2"/>
      <c r="O57" s="2"/>
      <c r="P57" s="67"/>
      <c r="Q57" s="2"/>
      <c r="R57" s="2"/>
    </row>
    <row r="58" spans="2:18" x14ac:dyDescent="0.2">
      <c r="B58" s="2"/>
      <c r="C58" s="66"/>
      <c r="D58" s="10"/>
      <c r="E58" s="10"/>
      <c r="F58" s="10"/>
      <c r="G58" s="10"/>
      <c r="H58" s="10"/>
      <c r="I58" s="10"/>
      <c r="J58" s="10"/>
      <c r="K58" s="10"/>
      <c r="L58" s="2"/>
      <c r="M58" s="2"/>
      <c r="N58" s="2"/>
      <c r="O58" s="2"/>
      <c r="P58" s="67"/>
      <c r="Q58" s="2"/>
      <c r="R58" s="2"/>
    </row>
    <row r="59" spans="2:18" x14ac:dyDescent="0.2">
      <c r="B59" s="2"/>
      <c r="C59" s="66"/>
      <c r="D59" s="10"/>
      <c r="E59" s="10"/>
      <c r="F59" s="10"/>
      <c r="G59" s="10"/>
      <c r="H59" s="10"/>
      <c r="I59" s="10"/>
      <c r="J59" s="10"/>
      <c r="K59" s="10"/>
      <c r="L59" s="2"/>
      <c r="M59" s="2"/>
      <c r="N59" s="2"/>
      <c r="O59" s="2"/>
      <c r="P59" s="67"/>
      <c r="Q59" s="2"/>
      <c r="R59" s="2"/>
    </row>
    <row r="60" spans="2:18" x14ac:dyDescent="0.2">
      <c r="B60" s="2"/>
      <c r="C60" s="66"/>
      <c r="D60" s="10"/>
      <c r="E60" s="10"/>
      <c r="F60" s="10"/>
      <c r="G60" s="10"/>
      <c r="H60" s="10"/>
      <c r="I60" s="10"/>
      <c r="J60" s="10"/>
      <c r="K60" s="10"/>
      <c r="L60" s="2"/>
      <c r="M60" s="2"/>
      <c r="N60" s="2"/>
      <c r="O60" s="2"/>
      <c r="P60" s="67"/>
      <c r="Q60" s="2"/>
      <c r="R60" s="2"/>
    </row>
    <row r="61" spans="2:18" x14ac:dyDescent="0.2">
      <c r="B61" s="2"/>
      <c r="C61" s="66"/>
      <c r="D61" s="10"/>
      <c r="E61" s="10"/>
      <c r="F61" s="10"/>
      <c r="G61" s="10"/>
      <c r="H61" s="10"/>
      <c r="I61" s="10"/>
      <c r="J61" s="10"/>
      <c r="K61" s="10"/>
      <c r="L61" s="2"/>
      <c r="M61" s="2"/>
      <c r="N61" s="2"/>
      <c r="O61" s="2"/>
      <c r="P61" s="67"/>
      <c r="Q61" s="2"/>
      <c r="R61" s="2"/>
    </row>
    <row r="62" spans="2:18" x14ac:dyDescent="0.2">
      <c r="B62" s="2"/>
      <c r="C62" s="10"/>
      <c r="D62" s="12"/>
      <c r="E62" s="13"/>
      <c r="F62" s="13"/>
      <c r="G62" s="2"/>
      <c r="H62" s="14"/>
      <c r="I62" s="12"/>
      <c r="J62" s="13"/>
      <c r="K62" s="13"/>
      <c r="L62" s="2"/>
      <c r="M62" s="2"/>
      <c r="N62" s="2"/>
      <c r="O62" s="2"/>
      <c r="P62" s="67"/>
      <c r="Q62" s="2"/>
      <c r="R62" s="2"/>
    </row>
    <row r="63" spans="2:18" x14ac:dyDescent="0.2">
      <c r="B63" s="2"/>
      <c r="C63" s="10"/>
      <c r="D63" s="12"/>
      <c r="E63" s="68"/>
      <c r="F63" s="68"/>
      <c r="G63" s="68"/>
      <c r="H63" s="69"/>
      <c r="I63" s="12"/>
      <c r="J63" s="13"/>
      <c r="K63" s="13"/>
      <c r="L63" s="2"/>
      <c r="M63" s="70"/>
      <c r="N63" s="70"/>
      <c r="O63" s="70"/>
      <c r="P63" s="71"/>
      <c r="Q63" s="2"/>
      <c r="R63" s="2"/>
    </row>
    <row r="64" spans="2:18" x14ac:dyDescent="0.2">
      <c r="B64" s="2"/>
      <c r="C64" s="15"/>
      <c r="D64" s="2"/>
      <c r="E64" s="19" t="s">
        <v>6</v>
      </c>
      <c r="F64" s="19"/>
      <c r="G64" s="19"/>
      <c r="H64" s="71"/>
      <c r="I64" s="2"/>
      <c r="J64" s="9"/>
      <c r="K64" s="2"/>
      <c r="L64" s="22"/>
      <c r="M64" s="18" t="s">
        <v>7</v>
      </c>
      <c r="N64" s="18"/>
      <c r="O64" s="18"/>
      <c r="P64" s="72"/>
      <c r="Q64" s="2"/>
      <c r="R64" s="2"/>
    </row>
    <row r="65" spans="2:18" x14ac:dyDescent="0.2">
      <c r="B65" s="2"/>
      <c r="C65" s="16"/>
      <c r="D65" s="2"/>
      <c r="E65" s="19" t="s">
        <v>8</v>
      </c>
      <c r="F65" s="19"/>
      <c r="G65" s="19"/>
      <c r="H65" s="73"/>
      <c r="I65" s="2"/>
      <c r="J65" s="9"/>
      <c r="K65" s="2"/>
      <c r="M65" s="20" t="s">
        <v>9</v>
      </c>
      <c r="N65" s="20"/>
      <c r="O65" s="20"/>
      <c r="P65" s="74"/>
      <c r="Q65" s="2"/>
      <c r="R65" s="2"/>
    </row>
  </sheetData>
  <mergeCells count="59">
    <mergeCell ref="M63:O63"/>
    <mergeCell ref="E64:G64"/>
    <mergeCell ref="M64:O64"/>
    <mergeCell ref="E65:G65"/>
    <mergeCell ref="M65:O65"/>
    <mergeCell ref="K43:O43"/>
    <mergeCell ref="E44:G44"/>
    <mergeCell ref="E46:G46"/>
    <mergeCell ref="K47:O47"/>
    <mergeCell ref="D48:G48"/>
    <mergeCell ref="K48:O48"/>
    <mergeCell ref="M38:O38"/>
    <mergeCell ref="E39:G39"/>
    <mergeCell ref="E40:G40"/>
    <mergeCell ref="L40:O40"/>
    <mergeCell ref="E42:G42"/>
    <mergeCell ref="E34:G34"/>
    <mergeCell ref="E35:G35"/>
    <mergeCell ref="E36:G36"/>
    <mergeCell ref="E37:G37"/>
    <mergeCell ref="E38:G38"/>
    <mergeCell ref="E29:G29"/>
    <mergeCell ref="E30:G30"/>
    <mergeCell ref="E32:G32"/>
    <mergeCell ref="M32:O32"/>
    <mergeCell ref="E33:G33"/>
    <mergeCell ref="E24:G24"/>
    <mergeCell ref="E25:F25"/>
    <mergeCell ref="K26:O26"/>
    <mergeCell ref="D27:G27"/>
    <mergeCell ref="E28:G28"/>
    <mergeCell ref="E21:G21"/>
    <mergeCell ref="M21:O21"/>
    <mergeCell ref="E22:G22"/>
    <mergeCell ref="M22:O22"/>
    <mergeCell ref="E23:G23"/>
    <mergeCell ref="L23:O23"/>
    <mergeCell ref="E17:G17"/>
    <mergeCell ref="M17:O17"/>
    <mergeCell ref="E18:G18"/>
    <mergeCell ref="E19:G19"/>
    <mergeCell ref="E20:G20"/>
    <mergeCell ref="D14:G14"/>
    <mergeCell ref="L14:O14"/>
    <mergeCell ref="E15:G15"/>
    <mergeCell ref="M15:O15"/>
    <mergeCell ref="E16:G16"/>
    <mergeCell ref="M16:O16"/>
    <mergeCell ref="C6:E6"/>
    <mergeCell ref="H6:O6"/>
    <mergeCell ref="C9:F9"/>
    <mergeCell ref="K9:N9"/>
    <mergeCell ref="C12:G12"/>
    <mergeCell ref="K12:O12"/>
    <mergeCell ref="F1:P1"/>
    <mergeCell ref="B2:R2"/>
    <mergeCell ref="B3:Q3"/>
    <mergeCell ref="B4:R4"/>
    <mergeCell ref="E43:G43"/>
  </mergeCells>
  <pageMargins left="0.70866141732283472" right="0.70866141732283472" top="0.74803149606299213" bottom="0.74803149606299213" header="0.31496062992125984" footer="0.31496062992125984"/>
  <pageSetup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2018-07-19T17:37:53Z</dcterms:modified>
</cp:coreProperties>
</file>