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igamezg\Desktop\respaldo igamezg\SMAOT 2022\3.- COVEG\ESTADOS FINANCIEROS\2DO TRIMESTRE\ASEG\"/>
    </mc:Choice>
  </mc:AlternateContent>
  <xr:revisionPtr revIDLastSave="0" documentId="13_ncr:1_{4C1B9D96-8618-4A71-98E7-CB8C5422E18B}" xr6:coauthVersionLast="47" xr6:coauthVersionMax="47" xr10:uidLastSave="{00000000-0000-0000-0000-000000000000}"/>
  <bookViews>
    <workbookView xWindow="-120" yWindow="-120" windowWidth="20730" windowHeight="11160" xr2:uid="{00000000-000D-0000-FFFF-FFFF00000000}"/>
  </bookViews>
  <sheets>
    <sheet name="EAI" sheetId="1" r:id="rId1"/>
  </sheets>
  <definedNames>
    <definedName name="_xlnm._FilterDatabase" localSheetId="0" hidden="1">EAI!$A$3:$G$4</definedName>
    <definedName name="_ftn1" localSheetId="0">EAI!#REF!</definedName>
    <definedName name="_ftnref1" localSheetId="0">EAI!$A$25</definedName>
    <definedName name="Abr">#REF!</definedName>
    <definedName name="_xlnm.Print_Area" localSheetId="0">EAI!$A$1:$G$57</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9" i="1"/>
  <c r="G12" i="1"/>
  <c r="G13" i="1"/>
  <c r="G14" i="1"/>
  <c r="G11" i="1" l="1"/>
  <c r="G9" i="1"/>
  <c r="F38" i="1" l="1"/>
  <c r="F37" i="1" s="1"/>
  <c r="E38" i="1"/>
  <c r="E37" i="1" s="1"/>
  <c r="C37" i="1"/>
  <c r="B37" i="1"/>
  <c r="G35" i="1"/>
  <c r="D35" i="1"/>
  <c r="B34" i="1"/>
  <c r="E31" i="1"/>
  <c r="C33" i="1"/>
  <c r="B33" i="1"/>
  <c r="B31" i="1" s="1"/>
  <c r="G32" i="1"/>
  <c r="D32" i="1"/>
  <c r="F29" i="1"/>
  <c r="G29" i="1" s="1"/>
  <c r="E29" i="1"/>
  <c r="C29" i="1"/>
  <c r="D29" i="1" s="1"/>
  <c r="F28" i="1"/>
  <c r="G28" i="1" s="1"/>
  <c r="E28" i="1"/>
  <c r="C28" i="1"/>
  <c r="D28" i="1" s="1"/>
  <c r="G27" i="1"/>
  <c r="G26" i="1"/>
  <c r="G25" i="1"/>
  <c r="G24" i="1"/>
  <c r="G23" i="1"/>
  <c r="G22" i="1"/>
  <c r="B21" i="1"/>
  <c r="G20" i="1"/>
  <c r="F16" i="1"/>
  <c r="E16" i="1"/>
  <c r="B16" i="1"/>
  <c r="C16" i="1"/>
  <c r="G10" i="1"/>
  <c r="G8" i="1"/>
  <c r="D8" i="1"/>
  <c r="G7" i="1"/>
  <c r="D7" i="1"/>
  <c r="G6" i="1"/>
  <c r="D6" i="1"/>
  <c r="G5" i="1"/>
  <c r="D5" i="1"/>
  <c r="B40" i="1" l="1"/>
  <c r="D16" i="1"/>
  <c r="D33" i="1"/>
  <c r="G21" i="1"/>
  <c r="E21" i="1"/>
  <c r="E40" i="1" s="1"/>
  <c r="G33" i="1"/>
  <c r="D37" i="1"/>
  <c r="D21" i="1"/>
  <c r="F31" i="1"/>
  <c r="F21" i="1"/>
  <c r="C21" i="1"/>
  <c r="C34" i="1"/>
  <c r="C31" i="1" s="1"/>
  <c r="G38" i="1"/>
  <c r="G37" i="1" s="1"/>
  <c r="G34" i="1"/>
  <c r="D34" i="1" l="1"/>
  <c r="D31" i="1" s="1"/>
  <c r="D40" i="1" s="1"/>
  <c r="F40" i="1"/>
  <c r="G31" i="1"/>
  <c r="C40" i="1"/>
</calcChain>
</file>

<file path=xl/sharedStrings.xml><?xml version="1.0" encoding="utf-8"?>
<sst xmlns="http://schemas.openxmlformats.org/spreadsheetml/2006/main" count="64" uniqueCount="41">
  <si>
    <t>Rubro de Ingresos</t>
  </si>
  <si>
    <t>Ingresos</t>
  </si>
  <si>
    <t>Diferencia</t>
  </si>
  <si>
    <t>Estimado</t>
  </si>
  <si>
    <t>Ampliaciones y Reducciones</t>
  </si>
  <si>
    <t>Modificado</t>
  </si>
  <si>
    <t>Devengado</t>
  </si>
  <si>
    <t>Recaudado</t>
  </si>
  <si>
    <t>(1)</t>
  </si>
  <si>
    <t>(2)</t>
  </si>
  <si>
    <t>(3 = 1 + 2)</t>
  </si>
  <si>
    <t>(4)</t>
  </si>
  <si>
    <t>(5)</t>
  </si>
  <si>
    <t>(6 = 5 - 1)</t>
  </si>
  <si>
    <t>Impuestos</t>
  </si>
  <si>
    <t>Cuotas y Aportaciones de Seguridad Social</t>
  </si>
  <si>
    <t>Contribuciones de Mejoras</t>
  </si>
  <si>
    <t>Derechos</t>
  </si>
  <si>
    <t>Aprovechamientos</t>
  </si>
  <si>
    <t>Ingresos por Venta de Bienes, Prestación de Servicios y Otros Ingresos</t>
  </si>
  <si>
    <t>Participaciones, Aportaciones, Convenios, Incentivos Derivados de la Colaboración Fiscal y Fondos Distintos de Aportaciones</t>
  </si>
  <si>
    <t>Transferencias, Asignaciones, Subsidios y Subvenciones, y Pensiones y Jubilaciones</t>
  </si>
  <si>
    <t>Ingresos Derivados de Financiamientos</t>
  </si>
  <si>
    <t>Total</t>
  </si>
  <si>
    <t>Ingresos Excedentes</t>
  </si>
  <si>
    <t>Estado Analítico de Ingresos Por Fuente de Financiamiento</t>
  </si>
  <si>
    <t>Ingresos del Poder Ejecutivo Federal o Estatal y de los Municipios</t>
  </si>
  <si>
    <t>Ingresos de los Entes Públicos de los Poderes Legislativo y Judicial, de los Órganos Autónomos y del Sector Paraestatal o Paramunicipal, así como de las Empresas Productivas del Estado</t>
  </si>
  <si>
    <t>Ingresos derivados de financiamiento</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</si>
  <si>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</si>
  <si>
    <t>_______________________________________________</t>
  </si>
  <si>
    <t>1 Incluye intereses que generan las cuentas bancarias de los entes públicos en productos.</t>
  </si>
  <si>
    <t>2 Incluye donativos en efectivo del Poder Ejecutivo, entre otros aprovechamientos.</t>
  </si>
  <si>
    <t>3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</si>
  <si>
    <r>
      <t>Productos</t>
    </r>
    <r>
      <rPr>
        <vertAlign val="superscript"/>
        <sz val="8"/>
        <rFont val="Arial"/>
        <family val="2"/>
      </rPr>
      <t>1</t>
    </r>
  </si>
  <si>
    <r>
      <t>Aprovechamientos</t>
    </r>
    <r>
      <rPr>
        <vertAlign val="superscript"/>
        <sz val="8"/>
        <rFont val="Arial"/>
        <family val="2"/>
      </rPr>
      <t>2</t>
    </r>
  </si>
  <si>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</si>
  <si>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</si>
  <si>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Mtra. María Isabel Ortiz Mantilla</t>
  </si>
  <si>
    <t>Secretaria de Medio Ambiente y 
Ordenamiento Territorial</t>
  </si>
  <si>
    <t>COMISIÓN DE VIVIENDA DEL ESTADO DE GUANAJUATO
Estado Analítico de Ingresos
Del 1 de Enero 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</si>
</sst>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General_)"/>
  </numFmts>
  <fonts count="12" x14ac:knownFonts="1">
    <font>
      <sz val="11"/>
      <color theme="1"/>
      <name val="Calibri"/>
      <family val="2"/>
      <scheme val="minor"/>
    </font>
    <font>
      <sz val="11"/>
      <color theme="1"/>
      <name val="Calibri"/>
      <family val="2"/>
      <scheme val="minor"/>
    </font>
    <font>
      <b/>
      <sz val="8"/>
      <name val="Arial"/>
      <family val="2"/>
    </font>
    <font>
      <b/>
      <sz val="8"/>
      <color theme="1"/>
      <name val="Arial"/>
      <family val="2"/>
    </font>
    <font>
      <sz val="8"/>
      <color theme="1"/>
      <name val="Arial"/>
      <family val="2"/>
    </font>
    <font>
      <sz val="8"/>
      <name val="Arial"/>
      <family val="2"/>
    </font>
    <font>
      <sz val="10"/>
      <name val="Arial"/>
      <family val="2"/>
    </font>
    <font>
      <sz val="6"/>
      <name val="Arial"/>
      <family val="2"/>
    </font>
    <font>
      <sz val="11"/>
      <color indexed="8"/>
      <name val="Calibri"/>
      <family val="2"/>
    </font>
    <font>
      <sz val="10"/>
      <color theme="1"/>
      <name val="Times New Roman"/>
      <family val="2"/>
    </font>
    <font>
      <vertAlign val="superscript"/>
      <sz val="8"/>
      <name val="Arial"/>
      <family val="2"/>
    </font>
    <font>
      <vertAlign val="superscript"/>
      <sz val="8"/>
      <color rgb="FF0070C0"/>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6" fillId="0" borderId="0"/>
    <xf numFmtId="0" fontId="4" fillId="0" borderId="0"/>
    <xf numFmtId="165" fontId="6" fillId="0" borderId="0"/>
    <xf numFmtId="164" fontId="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0" fontId="9" fillId="0" borderId="0"/>
    <xf numFmtId="0" fontId="6" fillId="0" borderId="0"/>
    <xf numFmtId="0" fontId="6" fillId="0" borderId="0"/>
    <xf numFmtId="0" fontId="6" fillId="0" borderId="0"/>
    <xf numFmtId="0" fontId="6" fillId="0" borderId="0"/>
    <xf numFmtId="0" fontId="1" fillId="0" borderId="0"/>
    <xf numFmtId="0" fontId="1" fillId="0" borderId="0"/>
    <xf numFmtId="9" fontId="6" fillId="0" borderId="0" applyFont="0" applyFill="0" applyBorder="0" applyAlignment="0" applyProtection="0"/>
  </cellStyleXfs>
  <cellXfs count="70">
    <xf numFmtId="0" fontId="0" fillId="0" borderId="0" xfId="0"/>
    <xf numFmtId="0" fontId="3" fillId="0" borderId="0" xfId="3" applyFont="1" applyFill="1" applyBorder="1" applyAlignment="1" applyProtection="1">
      <alignment vertical="top"/>
      <protection locked="0"/>
    </xf>
    <xf numFmtId="0" fontId="2" fillId="2" borderId="3" xfId="3" applyFont="1" applyFill="1" applyBorder="1" applyAlignment="1">
      <alignment horizontal="center" vertical="center" wrapText="1"/>
    </xf>
    <xf numFmtId="0" fontId="2" fillId="2" borderId="9"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4" fillId="0" borderId="0" xfId="3" applyFont="1" applyFill="1" applyBorder="1" applyAlignment="1" applyProtection="1">
      <alignment horizontal="center" vertical="top"/>
      <protection locked="0"/>
    </xf>
    <xf numFmtId="0" fontId="2" fillId="2" borderId="3" xfId="3" quotePrefix="1" applyFont="1" applyFill="1" applyBorder="1" applyAlignment="1">
      <alignment horizontal="center" vertical="center" wrapText="1"/>
    </xf>
    <xf numFmtId="0" fontId="2" fillId="2" borderId="9" xfId="3" quotePrefix="1" applyFont="1" applyFill="1" applyBorder="1" applyAlignment="1">
      <alignment horizontal="center" vertical="center" wrapText="1"/>
    </xf>
    <xf numFmtId="0" fontId="4" fillId="0" borderId="7" xfId="3" applyFont="1" applyFill="1" applyBorder="1" applyAlignment="1" applyProtection="1">
      <alignment vertical="top"/>
      <protection locked="0"/>
    </xf>
    <xf numFmtId="0" fontId="4" fillId="0" borderId="0" xfId="3" applyFont="1" applyFill="1" applyBorder="1" applyAlignment="1" applyProtection="1">
      <alignment vertical="top"/>
      <protection locked="0"/>
    </xf>
    <xf numFmtId="4" fontId="4" fillId="0" borderId="12" xfId="3" applyNumberFormat="1" applyFont="1" applyFill="1" applyBorder="1" applyAlignment="1" applyProtection="1">
      <alignment vertical="top"/>
      <protection locked="0"/>
    </xf>
    <xf numFmtId="4" fontId="5" fillId="0" borderId="12" xfId="3" applyNumberFormat="1" applyFont="1" applyFill="1" applyBorder="1" applyAlignment="1" applyProtection="1">
      <alignment vertical="top"/>
      <protection locked="0"/>
    </xf>
    <xf numFmtId="4" fontId="4" fillId="0" borderId="0" xfId="3" applyNumberFormat="1" applyFont="1" applyFill="1" applyBorder="1" applyAlignment="1" applyProtection="1">
      <alignment vertical="top"/>
      <protection locked="0"/>
    </xf>
    <xf numFmtId="4" fontId="4" fillId="0" borderId="10" xfId="3" applyNumberFormat="1" applyFont="1" applyFill="1" applyBorder="1" applyAlignment="1" applyProtection="1">
      <alignment vertical="top"/>
      <protection locked="0"/>
    </xf>
    <xf numFmtId="4" fontId="3" fillId="0" borderId="12" xfId="3" applyNumberFormat="1" applyFont="1" applyFill="1" applyBorder="1" applyAlignment="1" applyProtection="1">
      <alignment vertical="center"/>
      <protection locked="0"/>
    </xf>
    <xf numFmtId="4" fontId="4" fillId="0" borderId="0" xfId="3" applyNumberFormat="1" applyFont="1" applyFill="1" applyBorder="1" applyAlignment="1" applyProtection="1">
      <alignment vertical="center"/>
      <protection locked="0"/>
    </xf>
    <xf numFmtId="43" fontId="4" fillId="0" borderId="0" xfId="3" applyNumberFormat="1" applyFont="1" applyFill="1" applyBorder="1" applyAlignment="1" applyProtection="1">
      <alignment vertical="center"/>
      <protection locked="0"/>
    </xf>
    <xf numFmtId="0" fontId="4" fillId="0" borderId="0" xfId="3" applyFont="1" applyFill="1" applyBorder="1" applyAlignment="1" applyProtection="1">
      <alignment vertical="center"/>
      <protection locked="0"/>
    </xf>
    <xf numFmtId="4" fontId="4" fillId="0" borderId="13" xfId="3" applyNumberFormat="1" applyFont="1" applyFill="1" applyBorder="1" applyAlignment="1" applyProtection="1">
      <alignment vertical="top"/>
      <protection locked="0"/>
    </xf>
    <xf numFmtId="43" fontId="4" fillId="0" borderId="13" xfId="1" applyFont="1" applyFill="1" applyBorder="1" applyAlignment="1" applyProtection="1">
      <alignment vertical="top"/>
      <protection locked="0"/>
    </xf>
    <xf numFmtId="4" fontId="4" fillId="0" borderId="5" xfId="3" applyNumberFormat="1" applyFont="1" applyFill="1" applyBorder="1" applyAlignment="1" applyProtection="1">
      <alignment vertical="top"/>
      <protection locked="0"/>
    </xf>
    <xf numFmtId="4" fontId="3" fillId="0" borderId="1" xfId="3" applyNumberFormat="1" applyFont="1" applyFill="1" applyBorder="1" applyAlignment="1" applyProtection="1">
      <alignment vertical="top"/>
      <protection locked="0"/>
    </xf>
    <xf numFmtId="4" fontId="3" fillId="0" borderId="2" xfId="3" applyNumberFormat="1" applyFont="1" applyFill="1" applyBorder="1" applyAlignment="1" applyProtection="1">
      <alignment vertical="top"/>
      <protection locked="0"/>
    </xf>
    <xf numFmtId="4" fontId="3" fillId="0" borderId="10" xfId="3" applyNumberFormat="1" applyFont="1" applyFill="1" applyBorder="1" applyAlignment="1" applyProtection="1">
      <alignment vertical="top"/>
      <protection locked="0"/>
    </xf>
    <xf numFmtId="4" fontId="2" fillId="2" borderId="9" xfId="3" quotePrefix="1" applyNumberFormat="1" applyFont="1" applyFill="1" applyBorder="1" applyAlignment="1">
      <alignment horizontal="center" vertical="center" wrapText="1"/>
    </xf>
    <xf numFmtId="4" fontId="2" fillId="0" borderId="6" xfId="3" applyNumberFormat="1" applyFont="1" applyFill="1" applyBorder="1" applyAlignment="1" applyProtection="1">
      <protection locked="0"/>
    </xf>
    <xf numFmtId="0" fontId="4" fillId="0" borderId="0" xfId="3" applyFont="1" applyFill="1" applyBorder="1" applyAlignment="1" applyProtection="1">
      <protection locked="0"/>
    </xf>
    <xf numFmtId="0" fontId="5" fillId="0" borderId="0" xfId="3" applyFont="1" applyFill="1" applyBorder="1" applyAlignment="1" applyProtection="1">
      <alignment horizontal="left" vertical="top" wrapText="1"/>
    </xf>
    <xf numFmtId="4" fontId="2" fillId="0" borderId="8" xfId="3" applyNumberFormat="1" applyFont="1" applyFill="1" applyBorder="1" applyAlignment="1" applyProtection="1">
      <protection locked="0"/>
    </xf>
    <xf numFmtId="44" fontId="4" fillId="0" borderId="0" xfId="2" applyFont="1" applyFill="1" applyBorder="1" applyAlignment="1" applyProtection="1">
      <alignment vertical="top"/>
      <protection locked="0"/>
    </xf>
    <xf numFmtId="0" fontId="2" fillId="0" borderId="7" xfId="3" applyFont="1" applyFill="1" applyBorder="1" applyAlignment="1" applyProtection="1"/>
    <xf numFmtId="4" fontId="2" fillId="0" borderId="12" xfId="3" applyNumberFormat="1" applyFont="1" applyFill="1" applyBorder="1" applyAlignment="1" applyProtection="1">
      <protection locked="0"/>
    </xf>
    <xf numFmtId="4" fontId="2" fillId="0" borderId="12" xfId="3" applyNumberFormat="1" applyFont="1" applyFill="1" applyBorder="1" applyAlignment="1" applyProtection="1">
      <alignment vertical="top"/>
      <protection locked="0"/>
    </xf>
    <xf numFmtId="4" fontId="2" fillId="0" borderId="9" xfId="3" applyNumberFormat="1" applyFont="1" applyFill="1" applyBorder="1" applyAlignment="1" applyProtection="1">
      <alignment vertical="center"/>
      <protection locked="0"/>
    </xf>
    <xf numFmtId="4" fontId="3" fillId="0" borderId="9" xfId="3" applyNumberFormat="1" applyFont="1" applyFill="1" applyBorder="1" applyAlignment="1" applyProtection="1">
      <alignment vertical="center"/>
      <protection locked="0"/>
    </xf>
    <xf numFmtId="4" fontId="2" fillId="0" borderId="6" xfId="3" applyNumberFormat="1" applyFont="1" applyFill="1" applyBorder="1" applyAlignment="1" applyProtection="1">
      <alignment vertical="center"/>
      <protection locked="0"/>
    </xf>
    <xf numFmtId="0" fontId="5" fillId="0" borderId="0" xfId="4" applyFont="1" applyAlignment="1" applyProtection="1">
      <alignment vertical="top"/>
      <protection locked="0"/>
    </xf>
    <xf numFmtId="0" fontId="2" fillId="0" borderId="0" xfId="3" applyFont="1" applyFill="1" applyBorder="1" applyAlignment="1" applyProtection="1">
      <alignment horizontal="center" vertical="top" wrapText="1"/>
    </xf>
    <xf numFmtId="4" fontId="2" fillId="0" borderId="0" xfId="3" applyNumberFormat="1" applyFont="1" applyFill="1" applyBorder="1" applyAlignment="1" applyProtection="1">
      <alignment vertical="center"/>
      <protection locked="0"/>
    </xf>
    <xf numFmtId="4" fontId="7" fillId="0" borderId="0" xfId="3" applyNumberFormat="1" applyFont="1" applyFill="1" applyBorder="1" applyAlignment="1" applyProtection="1">
      <alignment vertical="center"/>
      <protection locked="0"/>
    </xf>
    <xf numFmtId="0" fontId="7" fillId="0" borderId="0" xfId="3" applyFont="1" applyFill="1" applyBorder="1" applyAlignment="1" applyProtection="1">
      <alignment vertical="top"/>
    </xf>
    <xf numFmtId="0" fontId="5" fillId="0" borderId="12" xfId="3" applyFont="1" applyBorder="1" applyAlignment="1">
      <alignment vertical="top"/>
    </xf>
    <xf numFmtId="0" fontId="2" fillId="0" borderId="4" xfId="3" applyFont="1" applyFill="1" applyBorder="1" applyAlignment="1" applyProtection="1">
      <alignment horizontal="left" wrapText="1"/>
    </xf>
    <xf numFmtId="0" fontId="2" fillId="0" borderId="7" xfId="3" applyFont="1" applyFill="1" applyBorder="1" applyAlignment="1" applyProtection="1">
      <alignment horizontal="left" wrapText="1"/>
    </xf>
    <xf numFmtId="0" fontId="5" fillId="0" borderId="7" xfId="3" applyFont="1" applyBorder="1" applyAlignment="1">
      <alignment vertical="top"/>
    </xf>
    <xf numFmtId="0" fontId="4" fillId="0" borderId="11" xfId="3" applyFont="1" applyFill="1" applyBorder="1" applyAlignment="1" applyProtection="1">
      <alignment vertical="top"/>
      <protection locked="0"/>
    </xf>
    <xf numFmtId="0" fontId="2" fillId="0" borderId="1" xfId="3" applyFont="1" applyFill="1" applyBorder="1" applyAlignment="1" applyProtection="1">
      <alignment horizontal="left" vertical="center"/>
      <protection locked="0"/>
    </xf>
    <xf numFmtId="0" fontId="4" fillId="0" borderId="4" xfId="3" applyFont="1" applyFill="1" applyBorder="1" applyAlignment="1" applyProtection="1">
      <alignment vertical="top"/>
      <protection locked="0"/>
    </xf>
    <xf numFmtId="0" fontId="5" fillId="0" borderId="7" xfId="3" applyFont="1" applyFill="1" applyBorder="1" applyAlignment="1" applyProtection="1">
      <alignment horizontal="left" vertical="top" wrapText="1"/>
    </xf>
    <xf numFmtId="0" fontId="5" fillId="0" borderId="7" xfId="3" applyFont="1" applyFill="1" applyBorder="1" applyAlignment="1" applyProtection="1">
      <alignment horizontal="left" wrapText="1"/>
    </xf>
    <xf numFmtId="0" fontId="5" fillId="0" borderId="7" xfId="3" applyFont="1" applyBorder="1" applyAlignment="1">
      <alignment vertical="top" wrapText="1"/>
    </xf>
    <xf numFmtId="0" fontId="5" fillId="0" borderId="7" xfId="3" applyFont="1" applyBorder="1" applyAlignment="1">
      <alignment horizontal="left" vertical="top" wrapText="1"/>
    </xf>
    <xf numFmtId="0" fontId="0" fillId="0" borderId="7" xfId="0" applyBorder="1"/>
    <xf numFmtId="0" fontId="5" fillId="0" borderId="11" xfId="3" applyFont="1" applyFill="1" applyBorder="1" applyAlignment="1" applyProtection="1">
      <alignment horizontal="left" vertical="top" wrapText="1"/>
    </xf>
    <xf numFmtId="0" fontId="2" fillId="0" borderId="9" xfId="3" applyFont="1" applyFill="1" applyBorder="1" applyAlignment="1" applyProtection="1">
      <alignment horizontal="center" vertical="top" wrapText="1"/>
    </xf>
    <xf numFmtId="0" fontId="5" fillId="0" borderId="0" xfId="4" applyFont="1" applyAlignment="1" applyProtection="1">
      <alignment horizontal="center" vertical="top" wrapText="1"/>
      <protection locked="0"/>
    </xf>
    <xf numFmtId="0" fontId="2" fillId="2" borderId="2" xfId="3" applyFont="1" applyFill="1" applyBorder="1" applyAlignment="1" applyProtection="1">
      <alignment horizontal="center" vertical="center" wrapText="1"/>
      <protection locked="0"/>
    </xf>
    <xf numFmtId="0" fontId="2" fillId="2" borderId="6" xfId="3" applyFont="1" applyFill="1" applyBorder="1" applyAlignment="1">
      <alignment horizontal="center" vertical="center" wrapText="1"/>
    </xf>
    <xf numFmtId="0" fontId="2" fillId="2" borderId="10" xfId="3" applyFont="1" applyFill="1" applyBorder="1" applyAlignment="1">
      <alignment horizontal="center" vertical="center" wrapText="1"/>
    </xf>
    <xf numFmtId="0" fontId="2" fillId="2" borderId="1" xfId="3" applyFont="1" applyFill="1" applyBorder="1" applyAlignment="1" applyProtection="1">
      <alignment horizontal="center" vertical="center" wrapText="1"/>
      <protection locked="0"/>
    </xf>
    <xf numFmtId="0" fontId="2" fillId="2" borderId="3" xfId="3" applyFont="1" applyFill="1" applyBorder="1" applyAlignment="1" applyProtection="1">
      <alignment horizontal="center" vertical="center" wrapText="1"/>
      <protection locked="0"/>
    </xf>
    <xf numFmtId="0" fontId="2" fillId="2" borderId="4" xfId="3" applyFont="1" applyFill="1" applyBorder="1" applyAlignment="1">
      <alignment horizontal="center" vertical="center"/>
    </xf>
    <xf numFmtId="0" fontId="2" fillId="2" borderId="7" xfId="3" applyFont="1" applyFill="1" applyBorder="1" applyAlignment="1">
      <alignment horizontal="center" vertical="center"/>
    </xf>
    <xf numFmtId="0" fontId="2" fillId="2" borderId="11" xfId="3" applyFont="1" applyFill="1" applyBorder="1" applyAlignment="1">
      <alignment horizontal="center" vertical="center"/>
    </xf>
    <xf numFmtId="0" fontId="5" fillId="0" borderId="0" xfId="4" applyFont="1" applyAlignment="1" applyProtection="1">
      <alignment horizontal="center" vertical="top"/>
      <protection locked="0"/>
    </xf>
    <xf numFmtId="0" fontId="7" fillId="0" borderId="13" xfId="3" applyFont="1" applyFill="1" applyBorder="1" applyAlignment="1" applyProtection="1">
      <alignment horizontal="left" vertical="top" wrapText="1"/>
    </xf>
    <xf numFmtId="0" fontId="7" fillId="0" borderId="0" xfId="3" applyFont="1" applyFill="1" applyBorder="1" applyAlignment="1" applyProtection="1">
      <alignment horizontal="left" vertical="top" wrapText="1"/>
    </xf>
    <xf numFmtId="0" fontId="2" fillId="2" borderId="4" xfId="3" applyFont="1" applyFill="1" applyBorder="1" applyAlignment="1">
      <alignment horizontal="center" vertical="center" wrapText="1"/>
    </xf>
    <xf numFmtId="0" fontId="2" fillId="2" borderId="7" xfId="3" applyFont="1" applyFill="1" applyBorder="1" applyAlignment="1">
      <alignment horizontal="center" vertical="center" wrapText="1"/>
    </xf>
    <xf numFmtId="0" fontId="2" fillId="2" borderId="11" xfId="3" applyFont="1" applyFill="1" applyBorder="1" applyAlignment="1">
      <alignment horizontal="center" vertical="center" wrapText="1"/>
    </xf>
  </cellXfs>
  <cellStyles count="21">
    <cellStyle name="=C:\WINNT\SYSTEM32\COMMAND.COM" xfId="6" xr:uid="{CA95AE46-A2C4-44FE-A2F9-7CB752208C8A}"/>
    <cellStyle name="Euro" xfId="7" xr:uid="{C622EDE1-53B5-4DDD-BDD3-8233BCA92101}"/>
    <cellStyle name="Millares" xfId="1" builtinId="3"/>
    <cellStyle name="Millares 2" xfId="8" xr:uid="{CB09E7B8-ADD7-4AAD-AFBA-5B4F94A12314}"/>
    <cellStyle name="Millares 2 2" xfId="9" xr:uid="{B3E48007-5B0D-4C9A-B5CD-2A83EEBB034E}"/>
    <cellStyle name="Millares 2 3" xfId="10" xr:uid="{93B097D7-7C2B-4EC5-BA6A-65C6A43E9E7D}"/>
    <cellStyle name="Millares 3" xfId="11" xr:uid="{499C8F02-C1E1-43D5-9B01-8733FA9CDB02}"/>
    <cellStyle name="Moneda" xfId="2" builtinId="4"/>
    <cellStyle name="Moneda 2" xfId="12" xr:uid="{D31B6FAF-94A3-454E-8EF0-2F3CE45B0F81}"/>
    <cellStyle name="Normal" xfId="0" builtinId="0"/>
    <cellStyle name="Normal 2" xfId="3" xr:uid="{00000000-0005-0000-0000-000004000000}"/>
    <cellStyle name="Normal 2 2" xfId="4" xr:uid="{00000000-0005-0000-0000-000005000000}"/>
    <cellStyle name="Normal 3" xfId="13" xr:uid="{14805446-7D9C-4ED8-808E-31071F4F62AD}"/>
    <cellStyle name="Normal 4" xfId="14" xr:uid="{537FEA47-242B-4B7A-9BD0-646A2A49D007}"/>
    <cellStyle name="Normal 4 2" xfId="15" xr:uid="{1C494EFC-3B74-4548-AC4A-684D1725AB1D}"/>
    <cellStyle name="Normal 5" xfId="16" xr:uid="{5D89B15D-FD45-4C9A-B402-DA8C06FE9432}"/>
    <cellStyle name="Normal 5 2" xfId="17" xr:uid="{B3E37A89-96E3-43FE-B52E-AF2A0ED4AD18}"/>
    <cellStyle name="Normal 6" xfId="18" xr:uid="{B6060DFF-0FDD-40F9-88CE-A336B728D466}"/>
    <cellStyle name="Normal 6 2" xfId="19" xr:uid="{6FD2BD81-115D-4636-92CE-F1BC55F5E24E}"/>
    <cellStyle name="Normal 7" xfId="5" xr:uid="{00000000-0005-0000-0000-000006000000}"/>
    <cellStyle name="Porcentual 2" xfId="20" xr:uid="{FAD1AC56-6E49-4A07-8E84-443A92E44A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2"/>
  <sheetViews>
    <sheetView showGridLines="0" tabSelected="1" topLeftCell="A21" zoomScaleNormal="100" workbookViewId="0">
      <selection activeCell="H31" sqref="H31"/>
    </sheetView>
  </sheetViews>
  <sheetFormatPr baseColWidth="10" defaultColWidth="9.85546875" defaultRowHeight="11.25" x14ac:dyDescent="0.25"/>
  <cols>
    <col min="1" max="1" width="45.85546875" style="9" customWidth="1"/>
    <col min="2" max="7" width="14.5703125" style="9" customWidth="1"/>
    <col min="8" max="8" width="10.140625" style="9" bestFit="1" customWidth="1"/>
    <col min="9" max="9" width="11" style="9" bestFit="1" customWidth="1"/>
    <col min="10" max="10" width="10.140625" style="9" bestFit="1" customWidth="1"/>
    <col min="11" max="16384" width="9.85546875" style="9"/>
  </cols>
  <sheetData>
    <row r="1" spans="1:10" s="1" customFormat="1" ht="39.950000000000003" customHeight="1" x14ac:dyDescent="0.25">
      <c r="A1" s="59" t="s">
        <v>40</v>
      </c>
      <c r="B1" s="56"/>
      <c r="C1" s="56"/>
      <c r="D1" s="56"/>
      <c r="E1" s="56"/>
      <c r="F1" s="56"/>
      <c r="G1" s="60"/>
    </row>
    <row r="2" spans="1:10" s="1" customFormat="1" ht="12.95" customHeight="1" x14ac:dyDescent="0.25">
      <c r="A2" s="61" t="s">
        <v>0</v>
      </c>
      <c r="B2" s="56" t="s">
        <v>1</v>
      </c>
      <c r="C2" s="56"/>
      <c r="D2" s="56"/>
      <c r="E2" s="56"/>
      <c r="F2" s="56"/>
      <c r="G2" s="57" t="s">
        <v>2</v>
      </c>
    </row>
    <row r="3" spans="1:10" s="5" customFormat="1" ht="24.95" customHeight="1" x14ac:dyDescent="0.25">
      <c r="A3" s="62"/>
      <c r="B3" s="2" t="s">
        <v>3</v>
      </c>
      <c r="C3" s="3" t="s">
        <v>4</v>
      </c>
      <c r="D3" s="3" t="s">
        <v>5</v>
      </c>
      <c r="E3" s="3" t="s">
        <v>6</v>
      </c>
      <c r="F3" s="4" t="s">
        <v>7</v>
      </c>
      <c r="G3" s="58"/>
    </row>
    <row r="4" spans="1:10" s="5" customFormat="1" x14ac:dyDescent="0.25">
      <c r="A4" s="63"/>
      <c r="B4" s="6" t="s">
        <v>8</v>
      </c>
      <c r="C4" s="7" t="s">
        <v>9</v>
      </c>
      <c r="D4" s="7" t="s">
        <v>10</v>
      </c>
      <c r="E4" s="7" t="s">
        <v>11</v>
      </c>
      <c r="F4" s="7" t="s">
        <v>12</v>
      </c>
      <c r="G4" s="7" t="s">
        <v>13</v>
      </c>
    </row>
    <row r="5" spans="1:10" ht="11.1" customHeight="1" x14ac:dyDescent="0.25">
      <c r="A5" s="8" t="s">
        <v>14</v>
      </c>
      <c r="B5" s="10">
        <v>0</v>
      </c>
      <c r="C5" s="10">
        <v>0</v>
      </c>
      <c r="D5" s="10">
        <f>+B5+C5</f>
        <v>0</v>
      </c>
      <c r="E5" s="10">
        <v>0</v>
      </c>
      <c r="F5" s="10">
        <v>0</v>
      </c>
      <c r="G5" s="10">
        <f t="shared" ref="G5:G10" si="0">+F5-B5</f>
        <v>0</v>
      </c>
    </row>
    <row r="6" spans="1:10" ht="11.1" customHeight="1" x14ac:dyDescent="0.25">
      <c r="A6" s="8" t="s">
        <v>15</v>
      </c>
      <c r="B6" s="10">
        <v>0</v>
      </c>
      <c r="C6" s="10">
        <v>0</v>
      </c>
      <c r="D6" s="10">
        <f>+B6+C6</f>
        <v>0</v>
      </c>
      <c r="E6" s="10">
        <v>0</v>
      </c>
      <c r="F6" s="10">
        <v>0</v>
      </c>
      <c r="G6" s="10">
        <f t="shared" si="0"/>
        <v>0</v>
      </c>
    </row>
    <row r="7" spans="1:10" ht="11.1" customHeight="1" x14ac:dyDescent="0.25">
      <c r="A7" s="8" t="s">
        <v>16</v>
      </c>
      <c r="B7" s="10">
        <v>0</v>
      </c>
      <c r="C7" s="10">
        <v>0</v>
      </c>
      <c r="D7" s="10">
        <f>+B7+C7</f>
        <v>0</v>
      </c>
      <c r="E7" s="10">
        <v>0</v>
      </c>
      <c r="F7" s="10">
        <v>0</v>
      </c>
      <c r="G7" s="10">
        <f t="shared" si="0"/>
        <v>0</v>
      </c>
    </row>
    <row r="8" spans="1:10" ht="11.1" customHeight="1" x14ac:dyDescent="0.25">
      <c r="A8" s="8" t="s">
        <v>17</v>
      </c>
      <c r="B8" s="10">
        <v>0</v>
      </c>
      <c r="C8" s="10">
        <v>0</v>
      </c>
      <c r="D8" s="10">
        <f>+B8+C8</f>
        <v>0</v>
      </c>
      <c r="E8" s="10">
        <v>0</v>
      </c>
      <c r="F8" s="10">
        <v>0</v>
      </c>
      <c r="G8" s="10">
        <f t="shared" si="0"/>
        <v>0</v>
      </c>
    </row>
    <row r="9" spans="1:10" ht="11.1" customHeight="1" x14ac:dyDescent="0.25">
      <c r="A9" s="44" t="s">
        <v>34</v>
      </c>
      <c r="B9" s="10">
        <v>2246000</v>
      </c>
      <c r="C9" s="10">
        <v>0</v>
      </c>
      <c r="D9" s="10">
        <f>+B9</f>
        <v>2246000</v>
      </c>
      <c r="E9" s="10">
        <v>1185187.97</v>
      </c>
      <c r="F9" s="10">
        <v>1185187.97</v>
      </c>
      <c r="G9" s="10">
        <f>+F9-B9</f>
        <v>-1060812.03</v>
      </c>
    </row>
    <row r="10" spans="1:10" ht="11.1" customHeight="1" x14ac:dyDescent="0.25">
      <c r="A10" s="44" t="s">
        <v>35</v>
      </c>
      <c r="B10" s="10">
        <v>0</v>
      </c>
      <c r="C10" s="10">
        <v>0</v>
      </c>
      <c r="D10" s="10">
        <v>0</v>
      </c>
      <c r="E10" s="10">
        <v>0</v>
      </c>
      <c r="F10" s="10">
        <v>0</v>
      </c>
      <c r="G10" s="10">
        <f t="shared" si="0"/>
        <v>0</v>
      </c>
    </row>
    <row r="11" spans="1:10" ht="11.1" customHeight="1" x14ac:dyDescent="0.25">
      <c r="A11" s="8" t="s">
        <v>19</v>
      </c>
      <c r="B11" s="10">
        <v>25986700</v>
      </c>
      <c r="C11" s="10">
        <v>0</v>
      </c>
      <c r="D11" s="10">
        <f>25986700+C11</f>
        <v>25986700</v>
      </c>
      <c r="E11" s="10">
        <v>8661938.0999999996</v>
      </c>
      <c r="F11" s="10">
        <v>8797189.6900000013</v>
      </c>
      <c r="G11" s="10">
        <f>+F11-B11</f>
        <v>-17189510.309999999</v>
      </c>
      <c r="H11" s="12"/>
      <c r="I11" s="12"/>
      <c r="J11" s="12"/>
    </row>
    <row r="12" spans="1:10" ht="20.45" customHeight="1" x14ac:dyDescent="0.25">
      <c r="A12" s="8" t="s">
        <v>20</v>
      </c>
      <c r="B12" s="10">
        <v>0</v>
      </c>
      <c r="C12" s="10">
        <v>0</v>
      </c>
      <c r="D12" s="10">
        <v>0</v>
      </c>
      <c r="E12" s="10">
        <v>0</v>
      </c>
      <c r="F12" s="10">
        <v>0</v>
      </c>
      <c r="G12" s="10">
        <f t="shared" ref="G12:G14" si="1">+F12-B12</f>
        <v>0</v>
      </c>
    </row>
    <row r="13" spans="1:10" ht="20.45" customHeight="1" x14ac:dyDescent="0.25">
      <c r="A13" s="8" t="s">
        <v>21</v>
      </c>
      <c r="B13" s="10">
        <v>0</v>
      </c>
      <c r="C13" s="10">
        <v>0</v>
      </c>
      <c r="D13" s="10">
        <v>0</v>
      </c>
      <c r="E13" s="10">
        <v>0</v>
      </c>
      <c r="F13" s="10">
        <v>0</v>
      </c>
      <c r="G13" s="10">
        <f t="shared" si="1"/>
        <v>0</v>
      </c>
      <c r="I13" s="12"/>
    </row>
    <row r="14" spans="1:10" ht="11.1" customHeight="1" x14ac:dyDescent="0.25">
      <c r="A14" s="8" t="s">
        <v>22</v>
      </c>
      <c r="B14" s="10">
        <v>0</v>
      </c>
      <c r="C14" s="10">
        <v>41648764.189999998</v>
      </c>
      <c r="D14" s="10">
        <v>41648764.189999998</v>
      </c>
      <c r="E14" s="10">
        <v>0</v>
      </c>
      <c r="F14" s="10">
        <v>0</v>
      </c>
      <c r="G14" s="10">
        <f t="shared" si="1"/>
        <v>0</v>
      </c>
    </row>
    <row r="15" spans="1:10" x14ac:dyDescent="0.25">
      <c r="A15" s="45"/>
      <c r="B15" s="13"/>
      <c r="C15" s="13"/>
      <c r="D15" s="13"/>
      <c r="E15" s="13">
        <v>0</v>
      </c>
      <c r="F15" s="13">
        <v>0</v>
      </c>
      <c r="G15" s="13"/>
    </row>
    <row r="16" spans="1:10" s="17" customFormat="1" ht="15" customHeight="1" x14ac:dyDescent="0.25">
      <c r="A16" s="46" t="s">
        <v>23</v>
      </c>
      <c r="B16" s="14">
        <f t="shared" ref="B16:F16" si="2">SUM(B5:B15)</f>
        <v>28232700</v>
      </c>
      <c r="C16" s="14">
        <f t="shared" si="2"/>
        <v>41648764.189999998</v>
      </c>
      <c r="D16" s="14">
        <f>SUM(D5:D15)</f>
        <v>69881464.189999998</v>
      </c>
      <c r="E16" s="34">
        <f t="shared" si="2"/>
        <v>9847126.0700000003</v>
      </c>
      <c r="F16" s="34">
        <f t="shared" si="2"/>
        <v>9982377.660000002</v>
      </c>
      <c r="G16" s="14"/>
      <c r="H16" s="15"/>
      <c r="I16" s="16"/>
    </row>
    <row r="17" spans="1:7" ht="15.6" customHeight="1" x14ac:dyDescent="0.25">
      <c r="A17" s="47"/>
      <c r="B17" s="18"/>
      <c r="C17" s="19"/>
      <c r="D17" s="20"/>
      <c r="E17" s="21" t="s">
        <v>24</v>
      </c>
      <c r="F17" s="22"/>
      <c r="G17" s="23">
        <v>0</v>
      </c>
    </row>
    <row r="18" spans="1:7" ht="13.5" customHeight="1" x14ac:dyDescent="0.25">
      <c r="A18" s="67" t="s">
        <v>25</v>
      </c>
      <c r="B18" s="56" t="s">
        <v>1</v>
      </c>
      <c r="C18" s="56"/>
      <c r="D18" s="56"/>
      <c r="E18" s="56"/>
      <c r="F18" s="56"/>
      <c r="G18" s="57" t="s">
        <v>2</v>
      </c>
    </row>
    <row r="19" spans="1:7" ht="22.5" x14ac:dyDescent="0.25">
      <c r="A19" s="68"/>
      <c r="B19" s="2" t="s">
        <v>3</v>
      </c>
      <c r="C19" s="3" t="s">
        <v>4</v>
      </c>
      <c r="D19" s="3" t="s">
        <v>5</v>
      </c>
      <c r="E19" s="3" t="s">
        <v>6</v>
      </c>
      <c r="F19" s="4" t="s">
        <v>7</v>
      </c>
      <c r="G19" s="58"/>
    </row>
    <row r="20" spans="1:7" x14ac:dyDescent="0.25">
      <c r="A20" s="69"/>
      <c r="B20" s="6" t="s">
        <v>8</v>
      </c>
      <c r="C20" s="7" t="s">
        <v>9</v>
      </c>
      <c r="D20" s="7" t="s">
        <v>10</v>
      </c>
      <c r="E20" s="7" t="s">
        <v>11</v>
      </c>
      <c r="F20" s="7" t="s">
        <v>12</v>
      </c>
      <c r="G20" s="24">
        <f>SUM(B22:B29)</f>
        <v>0</v>
      </c>
    </row>
    <row r="21" spans="1:7" s="26" customFormat="1" ht="22.5" customHeight="1" x14ac:dyDescent="0.2">
      <c r="A21" s="42" t="s">
        <v>26</v>
      </c>
      <c r="B21" s="25">
        <f t="shared" ref="B21:F21" si="3">SUM(B22:B29)</f>
        <v>0</v>
      </c>
      <c r="C21" s="25">
        <f t="shared" si="3"/>
        <v>0</v>
      </c>
      <c r="D21" s="25">
        <f t="shared" si="3"/>
        <v>0</v>
      </c>
      <c r="E21" s="25">
        <f t="shared" si="3"/>
        <v>0</v>
      </c>
      <c r="F21" s="25">
        <f t="shared" si="3"/>
        <v>0</v>
      </c>
      <c r="G21" s="25">
        <f>SUM(G22:G29)</f>
        <v>0</v>
      </c>
    </row>
    <row r="22" spans="1:7" ht="12" customHeight="1" x14ac:dyDescent="0.25">
      <c r="A22" s="48" t="s">
        <v>14</v>
      </c>
      <c r="B22" s="11">
        <v>0</v>
      </c>
      <c r="C22" s="11">
        <v>0</v>
      </c>
      <c r="D22" s="11">
        <v>0</v>
      </c>
      <c r="E22" s="11">
        <v>0</v>
      </c>
      <c r="F22" s="11">
        <v>0</v>
      </c>
      <c r="G22" s="11">
        <f t="shared" ref="G22:G29" si="4">+F22-B22</f>
        <v>0</v>
      </c>
    </row>
    <row r="23" spans="1:7" ht="12" customHeight="1" x14ac:dyDescent="0.25">
      <c r="A23" s="48" t="s">
        <v>15</v>
      </c>
      <c r="B23" s="11">
        <v>0</v>
      </c>
      <c r="C23" s="11"/>
      <c r="D23" s="11"/>
      <c r="E23" s="11"/>
      <c r="F23" s="11"/>
      <c r="G23" s="10">
        <f t="shared" si="4"/>
        <v>0</v>
      </c>
    </row>
    <row r="24" spans="1:7" ht="12" customHeight="1" x14ac:dyDescent="0.25">
      <c r="A24" s="48" t="s">
        <v>16</v>
      </c>
      <c r="B24" s="11">
        <v>0</v>
      </c>
      <c r="C24" s="11">
        <v>0</v>
      </c>
      <c r="D24" s="11">
        <v>0</v>
      </c>
      <c r="E24" s="11">
        <v>0</v>
      </c>
      <c r="F24" s="11">
        <v>0</v>
      </c>
      <c r="G24" s="10">
        <f t="shared" si="4"/>
        <v>0</v>
      </c>
    </row>
    <row r="25" spans="1:7" ht="12" customHeight="1" x14ac:dyDescent="0.25">
      <c r="A25" s="48" t="s">
        <v>17</v>
      </c>
      <c r="B25" s="11">
        <v>0</v>
      </c>
      <c r="C25" s="11">
        <v>0</v>
      </c>
      <c r="D25" s="11">
        <v>0</v>
      </c>
      <c r="E25" s="11">
        <v>0</v>
      </c>
      <c r="F25" s="11">
        <v>0</v>
      </c>
      <c r="G25" s="10">
        <f t="shared" si="4"/>
        <v>0</v>
      </c>
    </row>
    <row r="26" spans="1:7" ht="12" customHeight="1" x14ac:dyDescent="0.25">
      <c r="A26" s="44" t="s">
        <v>34</v>
      </c>
      <c r="B26" s="41">
        <v>0</v>
      </c>
      <c r="C26" s="11">
        <v>0</v>
      </c>
      <c r="D26" s="11">
        <v>0</v>
      </c>
      <c r="E26" s="11">
        <v>0</v>
      </c>
      <c r="F26" s="11">
        <v>0</v>
      </c>
      <c r="G26" s="10">
        <f t="shared" si="4"/>
        <v>0</v>
      </c>
    </row>
    <row r="27" spans="1:7" ht="12" customHeight="1" x14ac:dyDescent="0.25">
      <c r="A27" s="48" t="s">
        <v>18</v>
      </c>
      <c r="B27" s="11">
        <v>0</v>
      </c>
      <c r="C27" s="11">
        <v>0</v>
      </c>
      <c r="D27" s="11">
        <v>0</v>
      </c>
      <c r="E27" s="11">
        <v>0</v>
      </c>
      <c r="F27" s="11">
        <v>0</v>
      </c>
      <c r="G27" s="10">
        <f t="shared" si="4"/>
        <v>0</v>
      </c>
    </row>
    <row r="28" spans="1:7" ht="22.5" x14ac:dyDescent="0.25">
      <c r="A28" s="48" t="s">
        <v>20</v>
      </c>
      <c r="B28" s="11">
        <v>0</v>
      </c>
      <c r="C28" s="11">
        <f>C12</f>
        <v>0</v>
      </c>
      <c r="D28" s="11">
        <f>+B28+C28</f>
        <v>0</v>
      </c>
      <c r="E28" s="11">
        <f>E12</f>
        <v>0</v>
      </c>
      <c r="F28" s="11">
        <f>F12</f>
        <v>0</v>
      </c>
      <c r="G28" s="10">
        <f>+F28-B28</f>
        <v>0</v>
      </c>
    </row>
    <row r="29" spans="1:7" ht="22.5" x14ac:dyDescent="0.25">
      <c r="A29" s="48" t="s">
        <v>21</v>
      </c>
      <c r="B29" s="11">
        <v>0</v>
      </c>
      <c r="C29" s="11">
        <f>C13</f>
        <v>0</v>
      </c>
      <c r="D29" s="11">
        <f>+B29+C29</f>
        <v>0</v>
      </c>
      <c r="E29" s="11">
        <f>E13</f>
        <v>0</v>
      </c>
      <c r="F29" s="11">
        <f>F13</f>
        <v>0</v>
      </c>
      <c r="G29" s="10">
        <f t="shared" si="4"/>
        <v>0</v>
      </c>
    </row>
    <row r="30" spans="1:7" ht="5.0999999999999996" customHeight="1" x14ac:dyDescent="0.25">
      <c r="A30" s="48"/>
      <c r="B30" s="11"/>
      <c r="C30" s="11"/>
      <c r="D30" s="11"/>
      <c r="E30" s="11"/>
      <c r="F30" s="11"/>
      <c r="G30" s="11"/>
    </row>
    <row r="31" spans="1:7" ht="43.5" customHeight="1" x14ac:dyDescent="0.2">
      <c r="A31" s="43" t="s">
        <v>27</v>
      </c>
      <c r="B31" s="31">
        <f>SUM(B32:B35)</f>
        <v>28232700</v>
      </c>
      <c r="C31" s="28">
        <f t="shared" ref="C31:F31" si="5">SUM(C32:C35)</f>
        <v>0</v>
      </c>
      <c r="D31" s="28">
        <f t="shared" si="5"/>
        <v>28232700</v>
      </c>
      <c r="E31" s="28">
        <f t="shared" si="5"/>
        <v>9847126.0700000003</v>
      </c>
      <c r="F31" s="28">
        <f t="shared" si="5"/>
        <v>9982377.660000002</v>
      </c>
      <c r="G31" s="28">
        <f>SUM(G32:G35)</f>
        <v>-18250322.34</v>
      </c>
    </row>
    <row r="32" spans="1:7" ht="12" customHeight="1" x14ac:dyDescent="0.2">
      <c r="A32" s="49" t="s">
        <v>15</v>
      </c>
      <c r="B32" s="11">
        <v>0</v>
      </c>
      <c r="C32" s="10">
        <v>0</v>
      </c>
      <c r="D32" s="11">
        <f>+B32+C32</f>
        <v>0</v>
      </c>
      <c r="E32" s="11">
        <v>0</v>
      </c>
      <c r="F32" s="11">
        <v>0</v>
      </c>
      <c r="G32" s="11">
        <f>+F32-B32</f>
        <v>0</v>
      </c>
    </row>
    <row r="33" spans="1:9" ht="12" customHeight="1" x14ac:dyDescent="0.25">
      <c r="A33" s="50" t="s">
        <v>36</v>
      </c>
      <c r="B33" s="11">
        <f>+B9</f>
        <v>2246000</v>
      </c>
      <c r="C33" s="11">
        <f>+C9</f>
        <v>0</v>
      </c>
      <c r="D33" s="11">
        <f>+B33+C33</f>
        <v>2246000</v>
      </c>
      <c r="E33" s="11">
        <v>1185187.97</v>
      </c>
      <c r="F33" s="11">
        <v>1185187.97</v>
      </c>
      <c r="G33" s="11">
        <f>+F33-B33</f>
        <v>-1060812.03</v>
      </c>
    </row>
    <row r="34" spans="1:9" ht="23.25" customHeight="1" x14ac:dyDescent="0.25">
      <c r="A34" s="51" t="s">
        <v>37</v>
      </c>
      <c r="B34" s="11">
        <f>+B11</f>
        <v>25986700</v>
      </c>
      <c r="C34" s="11">
        <f>+C11</f>
        <v>0</v>
      </c>
      <c r="D34" s="11">
        <f>+B34+C34</f>
        <v>25986700</v>
      </c>
      <c r="E34" s="10">
        <v>8661938.0999999996</v>
      </c>
      <c r="F34" s="10">
        <v>8797189.6900000013</v>
      </c>
      <c r="G34" s="11">
        <f>+F34-B34</f>
        <v>-17189510.309999999</v>
      </c>
      <c r="I34" s="12"/>
    </row>
    <row r="35" spans="1:9" ht="23.1" customHeight="1" x14ac:dyDescent="0.2">
      <c r="A35" s="49" t="s">
        <v>21</v>
      </c>
      <c r="B35" s="11">
        <v>0</v>
      </c>
      <c r="C35" s="10">
        <v>0</v>
      </c>
      <c r="D35" s="11">
        <f>+B35+C35</f>
        <v>0</v>
      </c>
      <c r="E35" s="10">
        <v>0</v>
      </c>
      <c r="F35" s="10">
        <v>0</v>
      </c>
      <c r="G35" s="11">
        <f>+F35-B35</f>
        <v>0</v>
      </c>
      <c r="H35" s="29"/>
    </row>
    <row r="36" spans="1:9" ht="5.0999999999999996" customHeight="1" x14ac:dyDescent="0.25">
      <c r="A36" s="52"/>
      <c r="B36" s="11"/>
      <c r="C36" s="11"/>
      <c r="D36" s="11"/>
      <c r="E36" s="11"/>
      <c r="F36" s="11"/>
      <c r="G36" s="11"/>
    </row>
    <row r="37" spans="1:9" s="26" customFormat="1" ht="17.100000000000001" customHeight="1" x14ac:dyDescent="0.2">
      <c r="A37" s="30" t="s">
        <v>28</v>
      </c>
      <c r="B37" s="31">
        <f t="shared" ref="B37:G37" si="6">B38</f>
        <v>0</v>
      </c>
      <c r="C37" s="31">
        <f t="shared" si="6"/>
        <v>41648764.189999998</v>
      </c>
      <c r="D37" s="31">
        <f t="shared" si="6"/>
        <v>41648764.189999998</v>
      </c>
      <c r="E37" s="31">
        <f t="shared" si="6"/>
        <v>0</v>
      </c>
      <c r="F37" s="31">
        <f t="shared" si="6"/>
        <v>0</v>
      </c>
      <c r="G37" s="31">
        <f t="shared" si="6"/>
        <v>0</v>
      </c>
    </row>
    <row r="38" spans="1:9" ht="12" customHeight="1" x14ac:dyDescent="0.2">
      <c r="A38" s="49" t="s">
        <v>22</v>
      </c>
      <c r="B38" s="11">
        <v>0</v>
      </c>
      <c r="C38" s="11">
        <v>41648764.189999998</v>
      </c>
      <c r="D38" s="11">
        <v>41648764.189999998</v>
      </c>
      <c r="E38" s="11">
        <f>+E14</f>
        <v>0</v>
      </c>
      <c r="F38" s="11">
        <f>+F14</f>
        <v>0</v>
      </c>
      <c r="G38" s="11">
        <f>+F38-B38</f>
        <v>0</v>
      </c>
    </row>
    <row r="39" spans="1:9" x14ac:dyDescent="0.25">
      <c r="A39" s="53"/>
      <c r="B39" s="32"/>
      <c r="C39" s="32"/>
      <c r="D39" s="32"/>
      <c r="E39" s="32"/>
      <c r="F39" s="32"/>
      <c r="G39" s="32"/>
    </row>
    <row r="40" spans="1:9" ht="14.1" customHeight="1" x14ac:dyDescent="0.25">
      <c r="A40" s="54" t="s">
        <v>23</v>
      </c>
      <c r="B40" s="33">
        <f>+B21+B31+B37</f>
        <v>28232700</v>
      </c>
      <c r="C40" s="33">
        <f t="shared" ref="C40:F40" si="7">+C21+C31+C37</f>
        <v>41648764.189999998</v>
      </c>
      <c r="D40" s="33">
        <f>+D21+D31+D37</f>
        <v>69881464.189999998</v>
      </c>
      <c r="E40" s="33">
        <f t="shared" si="7"/>
        <v>9847126.0700000003</v>
      </c>
      <c r="F40" s="33">
        <f t="shared" si="7"/>
        <v>9982377.660000002</v>
      </c>
      <c r="G40" s="35"/>
    </row>
    <row r="41" spans="1:9" ht="14.1" customHeight="1" x14ac:dyDescent="0.25">
      <c r="A41" s="65" t="s">
        <v>31</v>
      </c>
      <c r="B41" s="65"/>
      <c r="C41" s="65"/>
      <c r="D41" s="65"/>
      <c r="E41" s="39"/>
      <c r="F41" s="39"/>
      <c r="G41" s="38"/>
    </row>
    <row r="42" spans="1:9" ht="14.1" customHeight="1" x14ac:dyDescent="0.25">
      <c r="A42" s="40" t="s">
        <v>32</v>
      </c>
      <c r="B42" s="40"/>
      <c r="C42" s="40"/>
      <c r="D42" s="40"/>
      <c r="E42" s="40"/>
      <c r="F42" s="39"/>
      <c r="G42" s="38"/>
    </row>
    <row r="43" spans="1:9" ht="18" customHeight="1" x14ac:dyDescent="0.25">
      <c r="A43" s="66" t="s">
        <v>33</v>
      </c>
      <c r="B43" s="66"/>
      <c r="C43" s="66"/>
      <c r="D43" s="66"/>
      <c r="E43" s="66"/>
      <c r="F43" s="66"/>
      <c r="G43" s="38"/>
    </row>
    <row r="44" spans="1:9" ht="14.1" customHeight="1" x14ac:dyDescent="0.25">
      <c r="A44" s="37"/>
      <c r="B44" s="38"/>
      <c r="C44" s="38"/>
      <c r="D44" s="38"/>
      <c r="E44" s="38"/>
      <c r="F44" s="38"/>
      <c r="G44" s="38"/>
    </row>
    <row r="45" spans="1:9" x14ac:dyDescent="0.25">
      <c r="A45" s="27"/>
      <c r="G45" s="12"/>
    </row>
    <row r="47" spans="1:9" ht="12.75" customHeight="1" x14ac:dyDescent="0.25"/>
    <row r="48" spans="1:9" s="36" customFormat="1" x14ac:dyDescent="0.25">
      <c r="A48" s="64" t="s">
        <v>30</v>
      </c>
      <c r="B48" s="64"/>
      <c r="C48" s="64"/>
      <c r="D48" s="64"/>
      <c r="E48" s="64"/>
      <c r="F48" s="64"/>
      <c r="G48" s="64"/>
    </row>
    <row r="49" spans="1:8" s="36" customFormat="1" x14ac:dyDescent="0.25">
      <c r="A49" s="64" t="s">
        <v>38</v>
      </c>
      <c r="B49" s="64"/>
      <c r="C49" s="64"/>
      <c r="D49" s="64"/>
      <c r="E49" s="64"/>
      <c r="F49" s="64"/>
      <c r="G49" s="64"/>
      <c r="H49" s="64"/>
    </row>
    <row r="50" spans="1:8" s="36" customFormat="1" ht="11.25" customHeight="1" x14ac:dyDescent="0.25">
      <c r="A50" s="64" t="s">
        <v>39</v>
      </c>
      <c r="B50" s="64"/>
      <c r="C50" s="64"/>
      <c r="D50" s="64"/>
      <c r="E50" s="64"/>
      <c r="F50" s="64"/>
      <c r="G50" s="64"/>
      <c r="H50" s="64"/>
    </row>
    <row r="51" spans="1:8" s="36" customFormat="1" ht="11.25" customHeight="1" x14ac:dyDescent="0.25">
      <c r="A51" s="64"/>
      <c r="B51" s="64"/>
      <c r="C51" s="64"/>
      <c r="D51" s="64"/>
      <c r="E51" s="64"/>
      <c r="F51" s="64"/>
      <c r="G51" s="64"/>
    </row>
    <row r="52" spans="1:8" s="36" customFormat="1" ht="88.5" customHeight="1" x14ac:dyDescent="0.25">
      <c r="A52" s="55" t="s">
        <v>29</v>
      </c>
      <c r="B52" s="55"/>
      <c r="C52" s="55"/>
      <c r="D52" s="55"/>
      <c r="E52" s="55"/>
      <c r="F52" s="55"/>
      <c r="G52" s="55"/>
    </row>
  </sheetData>
  <sheetProtection formatCells="0" formatColumns="0" formatRows="0" insertRows="0" autoFilter="0"/>
  <mergeCells count="14">
    <mergeCell ref="A52:G52"/>
    <mergeCell ref="B2:F2"/>
    <mergeCell ref="G2:G3"/>
    <mergeCell ref="A1:G1"/>
    <mergeCell ref="A2:A4"/>
    <mergeCell ref="A51:G51"/>
    <mergeCell ref="A48:G48"/>
    <mergeCell ref="B18:F18"/>
    <mergeCell ref="G18:G19"/>
    <mergeCell ref="A41:D41"/>
    <mergeCell ref="A43:F43"/>
    <mergeCell ref="A18:A20"/>
    <mergeCell ref="A49:H49"/>
    <mergeCell ref="A50:H50"/>
  </mergeCells>
  <printOptions horizontalCentered="1"/>
  <pageMargins left="0.59055118110236227" right="0.59055118110236227" top="0.59055118110236227" bottom="0.19685039370078741" header="0.31496062992125984" footer="0.31496062992125984"/>
  <pageSetup scale="69" orientation="portrait" r:id="rId1"/>
  <ignoredErrors>
    <ignoredError sqref="B4:G4" numberStoredAsText="1"/>
    <ignoredError sqref="D5:G8 B20:G20 G10 D17:G17 C40 B32:G32 C31:F31 B22:G25 B21:F21 B35:G37 B33:D33 B29:G30 B28:F28 B34:D34 G34 D15 G15 E16:F16 B39:G39 E38:G38 B27:G27 C26:G26 E40:F4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EAI</vt:lpstr>
      <vt:lpstr>EAI!_ftnref1</vt:lpstr>
      <vt:lpstr>EAI!Área_de_impresión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2022-05-02T21:32:12Z</cp:lastPrinted>
  <dcterms:created xsi:type="dcterms:W3CDTF">2020-10-30T20:56:06Z</dcterms:created>
  <dcterms:modified xsi:type="dcterms:W3CDTF">2022-07-12T07:17:51Z</dcterms:modified>
</cp:coreProperties>
</file>