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1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72" i="1" l="1"/>
  <c r="F65" i="1"/>
  <c r="E65" i="1"/>
  <c r="F60" i="1"/>
  <c r="F76" i="1" s="1"/>
  <c r="E60" i="1"/>
  <c r="E76" i="1" s="1"/>
  <c r="C57" i="1"/>
  <c r="B57" i="1"/>
  <c r="F54" i="1"/>
  <c r="E54" i="1"/>
  <c r="F39" i="1"/>
  <c r="E39" i="1"/>
  <c r="F35" i="1"/>
  <c r="E35" i="1"/>
  <c r="C35" i="1"/>
  <c r="B35" i="1"/>
  <c r="F28" i="1"/>
  <c r="E28" i="1"/>
  <c r="C28" i="1"/>
  <c r="B28" i="1"/>
  <c r="F24" i="1"/>
  <c r="E24" i="1"/>
  <c r="F20" i="1"/>
  <c r="F44" i="1" s="1"/>
  <c r="F56" i="1" s="1"/>
  <c r="F78" i="1" s="1"/>
  <c r="E20" i="1"/>
  <c r="E44" i="1" s="1"/>
  <c r="E56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  <c r="E78" i="1" l="1"/>
</calcChain>
</file>

<file path=xl/sharedStrings.xml><?xml version="1.0" encoding="utf-8"?>
<sst xmlns="http://schemas.openxmlformats.org/spreadsheetml/2006/main" count="121" uniqueCount="120">
  <si>
    <t>COMISIÓN DE VIVIENDA DEL ESTADO DE GUANAJUATO
Estado de Situación Financiera Detallado - LDF
Al 31 de diciembre 2021 y al 31 de diciembre de 2020 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</si>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</sst>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</cellStyleXfs>
  <cellXfs count="23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justify" vertical="center" wrapText="1"/>
    </xf>
    <xf numFmtId="0" fontId="6" fillId="0" borderId="6" xfId="1" applyFont="1" applyBorder="1" applyAlignment="1">
      <alignment vertical="center" wrapText="1"/>
    </xf>
    <xf numFmtId="4" fontId="6" fillId="0" borderId="8" xfId="1" applyNumberFormat="1" applyFont="1" applyBorder="1" applyAlignment="1">
      <alignment vertical="center"/>
    </xf>
    <xf numFmtId="0" fontId="6" fillId="0" borderId="0" xfId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7" fillId="0" borderId="0" xfId="1" applyFont="1" applyBorder="1" applyAlignment="1">
      <alignment horizontal="justify" vertical="center" wrapText="1"/>
    </xf>
    <xf numFmtId="4" fontId="5" fillId="0" borderId="0" xfId="1" applyNumberFormat="1" applyFont="1"/>
    <xf numFmtId="0" fontId="5" fillId="0" borderId="9" xfId="1" applyFont="1" applyBorder="1" applyAlignment="1">
      <alignment horizontal="justify" vertical="center" wrapText="1"/>
    </xf>
    <xf numFmtId="4" fontId="5" fillId="0" borderId="10" xfId="1" applyNumberFormat="1" applyFont="1" applyBorder="1" applyAlignment="1">
      <alignment vertical="center"/>
    </xf>
    <xf numFmtId="0" fontId="5" fillId="0" borderId="11" xfId="1" applyFont="1" applyBorder="1" applyAlignment="1">
      <alignment horizontal="justify" vertical="center" wrapText="1"/>
    </xf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2488406</xdr:colOff>
      <xdr:row>84</xdr:row>
      <xdr:rowOff>0</xdr:rowOff>
    </xdr:from>
    <xdr:to>
      <xdr:col>4</xdr:col>
      <xdr:colOff>71437</xdr:colOff>
      <xdr:row>94</xdr:row>
      <xdr:rowOff>13798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1C665B20-BBA7-40AE-B923-E852423CF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6" y="13535025"/>
          <a:ext cx="8193881" cy="1442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82"/>
  <sheetViews>
    <sheetView showGridLines="0" tabSelected="1" zoomScale="80" zoomScaleNormal="80" workbookViewId="0">
      <selection activeCell="B103" sqref="B103"/>
    </sheetView>
  </sheetViews>
  <sheetFormatPr baseColWidth="10" defaultColWidth="10.85546875" defaultRowHeight="11.25" x14ac:dyDescent="0.2"/>
  <cols>
    <col min="1" max="1" width="65.85546875" style="4" customWidth="1"/>
    <col min="2" max="2" width="14.5703125" style="4" bestFit="1" customWidth="1"/>
    <col min="3" max="3" width="15.28515625" style="4" customWidth="1"/>
    <col min="4" max="4" width="63.42578125" style="4" customWidth="1"/>
    <col min="5" max="6" width="18.5703125" style="4" customWidth="1"/>
    <col min="7" max="7" width="14.5703125" style="4" bestFit="1" customWidth="1"/>
    <col min="8" max="16384" width="10.85546875" style="4"/>
  </cols>
  <sheetData>
    <row r="1" spans="1:6" ht="71.099999999999994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42160588.310000002</v>
      </c>
      <c r="C6" s="13">
        <f>SUM(C7:C13)</f>
        <v>23338542.210000001</v>
      </c>
      <c r="D6" s="9" t="s">
        <v>7</v>
      </c>
      <c r="E6" s="13">
        <f>SUM(E7:E15)</f>
        <v>3170403.98</v>
      </c>
      <c r="F6" s="13">
        <f>SUM(F7:F15)</f>
        <v>2752621.21</v>
      </c>
    </row>
    <row r="7" spans="1:6" x14ac:dyDescent="0.2">
      <c r="A7" s="14" t="s">
        <v>8</v>
      </c>
      <c r="B7" s="13">
        <v>0</v>
      </c>
      <c r="C7" s="13">
        <v>0</v>
      </c>
      <c r="D7" s="15" t="s">
        <v>9</v>
      </c>
      <c r="E7" s="13">
        <v>0</v>
      </c>
      <c r="F7" s="13">
        <v>0</v>
      </c>
    </row>
    <row r="8" spans="1:6" x14ac:dyDescent="0.2">
      <c r="A8" s="14" t="s">
        <v>10</v>
      </c>
      <c r="B8" s="13">
        <v>123588.31</v>
      </c>
      <c r="C8" s="13">
        <v>163542.21</v>
      </c>
      <c r="D8" s="15" t="s">
        <v>11</v>
      </c>
      <c r="E8" s="13">
        <v>0</v>
      </c>
      <c r="F8" s="13">
        <v>0</v>
      </c>
    </row>
    <row r="9" spans="1:6" x14ac:dyDescent="0.2">
      <c r="A9" s="14" t="s">
        <v>12</v>
      </c>
      <c r="B9" s="13">
        <v>0</v>
      </c>
      <c r="C9" s="13">
        <v>0</v>
      </c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42037000</v>
      </c>
      <c r="C10" s="13">
        <v>23175000</v>
      </c>
      <c r="D10" s="15" t="s">
        <v>15</v>
      </c>
      <c r="E10" s="13">
        <v>0</v>
      </c>
      <c r="F10" s="13">
        <v>0</v>
      </c>
    </row>
    <row r="11" spans="1:6" x14ac:dyDescent="0.2">
      <c r="A11" s="14" t="s">
        <v>16</v>
      </c>
      <c r="B11" s="13">
        <v>0</v>
      </c>
      <c r="C11" s="13">
        <v>0</v>
      </c>
      <c r="D11" s="15" t="s">
        <v>17</v>
      </c>
      <c r="E11" s="13">
        <v>0</v>
      </c>
      <c r="F11" s="13">
        <v>0</v>
      </c>
    </row>
    <row r="12" spans="1:6" x14ac:dyDescent="0.2">
      <c r="A12" s="14" t="s">
        <v>18</v>
      </c>
      <c r="B12" s="13">
        <v>0</v>
      </c>
      <c r="C12" s="13">
        <v>0</v>
      </c>
      <c r="D12" s="15" t="s">
        <v>19</v>
      </c>
      <c r="E12" s="13">
        <v>0</v>
      </c>
      <c r="F12" s="13">
        <v>0</v>
      </c>
    </row>
    <row r="13" spans="1:6" x14ac:dyDescent="0.2">
      <c r="A13" s="14" t="s">
        <v>20</v>
      </c>
      <c r="B13" s="13">
        <v>0</v>
      </c>
      <c r="C13" s="13">
        <v>0</v>
      </c>
      <c r="D13" s="15" t="s">
        <v>21</v>
      </c>
      <c r="E13" s="13">
        <v>0</v>
      </c>
      <c r="F13" s="13">
        <v>0</v>
      </c>
    </row>
    <row r="14" spans="1:6" x14ac:dyDescent="0.2">
      <c r="A14" s="7" t="s">
        <v>22</v>
      </c>
      <c r="B14" s="13">
        <f>SUM(B15:B21)</f>
        <v>208928789.66</v>
      </c>
      <c r="C14" s="13">
        <f>SUM(C15:C21)</f>
        <v>200210504.31999999</v>
      </c>
      <c r="D14" s="15" t="s">
        <v>23</v>
      </c>
      <c r="E14" s="13">
        <v>0</v>
      </c>
      <c r="F14" s="13">
        <v>0</v>
      </c>
    </row>
    <row r="15" spans="1:6" x14ac:dyDescent="0.2">
      <c r="A15" s="14" t="s">
        <v>24</v>
      </c>
      <c r="B15" s="13">
        <v>0</v>
      </c>
      <c r="C15" s="13">
        <v>0</v>
      </c>
      <c r="D15" s="15" t="s">
        <v>25</v>
      </c>
      <c r="E15" s="13">
        <v>3170403.98</v>
      </c>
      <c r="F15" s="13">
        <v>2752621.21</v>
      </c>
    </row>
    <row r="16" spans="1:6" x14ac:dyDescent="0.2">
      <c r="A16" s="14" t="s">
        <v>26</v>
      </c>
      <c r="B16" s="13">
        <v>190597026.59</v>
      </c>
      <c r="C16" s="13">
        <v>181078741.25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18331763.07</v>
      </c>
      <c r="C17" s="13">
        <v>19131763.07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>
        <v>0</v>
      </c>
      <c r="C18" s="13">
        <v>0</v>
      </c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>
        <v>0</v>
      </c>
      <c r="C20" s="13">
        <v>0</v>
      </c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v>0</v>
      </c>
      <c r="C22" s="13"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x14ac:dyDescent="0.2">
      <c r="A24" s="14" t="s">
        <v>42</v>
      </c>
      <c r="B24" s="13">
        <v>0</v>
      </c>
      <c r="C24" s="13">
        <v>0</v>
      </c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2">
      <c r="A25" s="14" t="s">
        <v>44</v>
      </c>
      <c r="B25" s="13">
        <v>0</v>
      </c>
      <c r="C25" s="13">
        <v>0</v>
      </c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0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>
        <v>0</v>
      </c>
      <c r="C27" s="13">
        <v>0</v>
      </c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31923442.309999999</v>
      </c>
      <c r="C28" s="13">
        <f>SUM(C29:C33)</f>
        <v>114908997.44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>
        <v>0</v>
      </c>
      <c r="F29" s="13">
        <v>0</v>
      </c>
    </row>
    <row r="30" spans="1:6" x14ac:dyDescent="0.2">
      <c r="A30" s="14" t="s">
        <v>54</v>
      </c>
      <c r="B30" s="13">
        <v>6369333.3099999996</v>
      </c>
      <c r="C30" s="13">
        <v>21128041.02</v>
      </c>
      <c r="D30" s="15" t="s">
        <v>55</v>
      </c>
      <c r="E30" s="13">
        <v>0</v>
      </c>
      <c r="F30" s="13">
        <v>0</v>
      </c>
    </row>
    <row r="31" spans="1:6" x14ac:dyDescent="0.2">
      <c r="A31" s="14" t="s">
        <v>56</v>
      </c>
      <c r="B31" s="13">
        <v>4598131.03</v>
      </c>
      <c r="C31" s="13">
        <v>19363614.48</v>
      </c>
      <c r="D31" s="15" t="s">
        <v>57</v>
      </c>
      <c r="E31" s="13">
        <v>0</v>
      </c>
      <c r="F31" s="13">
        <v>0</v>
      </c>
    </row>
    <row r="32" spans="1:6" x14ac:dyDescent="0.2">
      <c r="A32" s="14" t="s">
        <v>58</v>
      </c>
      <c r="B32" s="13">
        <v>20955977.969999999</v>
      </c>
      <c r="C32" s="13">
        <v>74417341.939999998</v>
      </c>
      <c r="D32" s="15" t="s">
        <v>59</v>
      </c>
      <c r="E32" s="13">
        <v>0</v>
      </c>
      <c r="F32" s="13">
        <v>0</v>
      </c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>
        <v>0</v>
      </c>
      <c r="F33" s="13">
        <v>0</v>
      </c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>
        <v>0</v>
      </c>
      <c r="F34" s="13">
        <v>0</v>
      </c>
    </row>
    <row r="35" spans="1:6" x14ac:dyDescent="0.2">
      <c r="A35" s="7" t="s">
        <v>64</v>
      </c>
      <c r="B35" s="13">
        <f>SUM(B36:B37)</f>
        <v>-66707260.240000002</v>
      </c>
      <c r="C35" s="13">
        <f>SUM(C36:C37)</f>
        <v>-66707260.240000002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-66707260.240000002</v>
      </c>
      <c r="C36" s="13">
        <v>-66707260.240000002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v>3474</v>
      </c>
      <c r="C38" s="13">
        <v>3474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3474</v>
      </c>
      <c r="C39" s="13">
        <v>3474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>
        <v>0</v>
      </c>
      <c r="C40" s="13">
        <v>0</v>
      </c>
      <c r="D40" s="15" t="s">
        <v>75</v>
      </c>
      <c r="E40" s="13">
        <v>0</v>
      </c>
      <c r="F40" s="13">
        <v>0</v>
      </c>
    </row>
    <row r="41" spans="1:6" x14ac:dyDescent="0.2">
      <c r="A41" s="14" t="s">
        <v>76</v>
      </c>
      <c r="B41" s="13">
        <v>0</v>
      </c>
      <c r="C41" s="13">
        <v>0</v>
      </c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>
        <v>0</v>
      </c>
      <c r="C42" s="13">
        <v>0</v>
      </c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216309034.03999996</v>
      </c>
      <c r="C44" s="11">
        <f>C6+C14+C22+C28+C34+C35+C38</f>
        <v>271754257.73000002</v>
      </c>
      <c r="D44" s="12" t="s">
        <v>81</v>
      </c>
      <c r="E44" s="11">
        <f>E6+E16+E20+E23+E24+E28+E35+E39</f>
        <v>3170403.98</v>
      </c>
      <c r="F44" s="11">
        <f>F6+F16+F20+F23+F24+F28+F35+F39</f>
        <v>2752621.21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>
        <v>0</v>
      </c>
      <c r="C46" s="13">
        <v>0</v>
      </c>
      <c r="D46" s="12" t="s">
        <v>83</v>
      </c>
      <c r="E46" s="13">
        <v>0</v>
      </c>
      <c r="F46" s="13">
        <v>0</v>
      </c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120238501.02</v>
      </c>
      <c r="C48" s="13">
        <v>135003216.21000001</v>
      </c>
      <c r="D48" s="9" t="s">
        <v>87</v>
      </c>
      <c r="E48" s="13">
        <v>0</v>
      </c>
      <c r="F48" s="13">
        <v>0</v>
      </c>
    </row>
    <row r="49" spans="1:7" x14ac:dyDescent="0.2">
      <c r="A49" s="17" t="s">
        <v>88</v>
      </c>
      <c r="B49" s="13">
        <v>45046336.979999997</v>
      </c>
      <c r="C49" s="13">
        <v>45046336.979999997</v>
      </c>
      <c r="D49" s="9" t="s">
        <v>89</v>
      </c>
      <c r="E49" s="13">
        <v>0</v>
      </c>
      <c r="F49" s="13">
        <v>0</v>
      </c>
    </row>
    <row r="50" spans="1:7" x14ac:dyDescent="0.2">
      <c r="A50" s="17" t="s">
        <v>90</v>
      </c>
      <c r="B50" s="13">
        <v>0</v>
      </c>
      <c r="C50" s="13">
        <v>0</v>
      </c>
      <c r="D50" s="9" t="s">
        <v>91</v>
      </c>
      <c r="E50" s="13">
        <v>76319.38</v>
      </c>
      <c r="F50" s="13">
        <v>34433.589999999997</v>
      </c>
    </row>
    <row r="51" spans="1:7" ht="25.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7" x14ac:dyDescent="0.2">
      <c r="A52" s="17" t="s">
        <v>94</v>
      </c>
      <c r="B52" s="13">
        <v>0</v>
      </c>
      <c r="C52" s="13">
        <v>0</v>
      </c>
      <c r="D52" s="9" t="s">
        <v>95</v>
      </c>
      <c r="E52" s="13">
        <v>0</v>
      </c>
      <c r="F52" s="13">
        <v>0</v>
      </c>
    </row>
    <row r="53" spans="1:7" x14ac:dyDescent="0.2">
      <c r="A53" s="17" t="s">
        <v>96</v>
      </c>
      <c r="B53" s="13">
        <v>1434032.16</v>
      </c>
      <c r="C53" s="13">
        <v>1434032.16</v>
      </c>
      <c r="D53" s="12"/>
      <c r="E53" s="13"/>
      <c r="F53" s="13"/>
    </row>
    <row r="54" spans="1:7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76319.38</v>
      </c>
      <c r="F54" s="11">
        <f>SUM(F47:F52)</f>
        <v>34433.589999999997</v>
      </c>
    </row>
    <row r="55" spans="1:7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7" x14ac:dyDescent="0.2">
      <c r="A56" s="17"/>
      <c r="B56" s="13"/>
      <c r="C56" s="13"/>
      <c r="D56" s="12" t="s">
        <v>100</v>
      </c>
      <c r="E56" s="11">
        <f>E54+E44</f>
        <v>3246723.36</v>
      </c>
      <c r="F56" s="11">
        <f>F54+F44</f>
        <v>2787054.8</v>
      </c>
    </row>
    <row r="57" spans="1:7" x14ac:dyDescent="0.2">
      <c r="A57" s="16" t="s">
        <v>101</v>
      </c>
      <c r="B57" s="11">
        <f>SUM(B47:B55)</f>
        <v>166718870.16</v>
      </c>
      <c r="C57" s="11">
        <f>SUM(C47:C55)</f>
        <v>181483585.34999999</v>
      </c>
      <c r="D57" s="9"/>
      <c r="E57" s="13"/>
      <c r="F57" s="13"/>
    </row>
    <row r="58" spans="1:7" x14ac:dyDescent="0.2">
      <c r="A58" s="17"/>
      <c r="B58" s="13"/>
      <c r="C58" s="13"/>
      <c r="D58" s="12" t="s">
        <v>102</v>
      </c>
      <c r="E58" s="13"/>
      <c r="F58" s="13"/>
    </row>
    <row r="59" spans="1:7" x14ac:dyDescent="0.2">
      <c r="A59" s="16" t="s">
        <v>103</v>
      </c>
      <c r="B59" s="11">
        <f>B44+B57</f>
        <v>383027904.19999993</v>
      </c>
      <c r="C59" s="11">
        <f>C44+C57</f>
        <v>453237843.08000004</v>
      </c>
      <c r="D59" s="12"/>
      <c r="E59" s="13"/>
      <c r="F59" s="13"/>
    </row>
    <row r="60" spans="1:7" x14ac:dyDescent="0.2">
      <c r="A60" s="17"/>
      <c r="B60" s="13"/>
      <c r="C60" s="13"/>
      <c r="D60" s="12" t="s">
        <v>104</v>
      </c>
      <c r="E60" s="13">
        <f>SUM(E61:E63)</f>
        <v>520160787.44999999</v>
      </c>
      <c r="F60" s="13">
        <f>SUM(F61:F63)</f>
        <v>667754513.57999992</v>
      </c>
    </row>
    <row r="61" spans="1:7" x14ac:dyDescent="0.2">
      <c r="A61" s="17"/>
      <c r="B61" s="13"/>
      <c r="C61" s="13"/>
      <c r="D61" s="9" t="s">
        <v>105</v>
      </c>
      <c r="E61" s="13">
        <v>761845992.38999999</v>
      </c>
      <c r="F61" s="13">
        <v>761845992.38999999</v>
      </c>
    </row>
    <row r="62" spans="1:7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7" x14ac:dyDescent="0.2">
      <c r="A63" s="17"/>
      <c r="B63" s="13"/>
      <c r="C63" s="13"/>
      <c r="D63" s="9" t="s">
        <v>107</v>
      </c>
      <c r="E63" s="13">
        <v>-241685204.94</v>
      </c>
      <c r="F63" s="13">
        <v>-94091478.810000002</v>
      </c>
      <c r="G63" s="19"/>
    </row>
    <row r="64" spans="1:7" x14ac:dyDescent="0.2">
      <c r="A64" s="17"/>
      <c r="B64" s="13"/>
      <c r="C64" s="13"/>
      <c r="D64" s="9"/>
      <c r="E64" s="13"/>
      <c r="F64" s="13"/>
    </row>
    <row r="65" spans="1:8" x14ac:dyDescent="0.2">
      <c r="A65" s="17"/>
      <c r="B65" s="13"/>
      <c r="C65" s="13"/>
      <c r="D65" s="12" t="s">
        <v>108</v>
      </c>
      <c r="E65" s="13">
        <f>SUM(E66:E70)</f>
        <v>-140379606.60999998</v>
      </c>
      <c r="F65" s="13">
        <f>SUM(F66:F70)</f>
        <v>-217303725.30000001</v>
      </c>
    </row>
    <row r="66" spans="1:8" x14ac:dyDescent="0.2">
      <c r="A66" s="17"/>
      <c r="B66" s="13"/>
      <c r="C66" s="13"/>
      <c r="D66" s="9" t="s">
        <v>109</v>
      </c>
      <c r="E66" s="13">
        <v>12315947.689999999</v>
      </c>
      <c r="F66" s="13">
        <v>-26221689.950000003</v>
      </c>
    </row>
    <row r="67" spans="1:8" x14ac:dyDescent="0.2">
      <c r="A67" s="17"/>
      <c r="B67" s="13"/>
      <c r="C67" s="13"/>
      <c r="D67" s="9" t="s">
        <v>110</v>
      </c>
      <c r="E67" s="13">
        <v>-462614986.08999997</v>
      </c>
      <c r="F67" s="13">
        <v>-436393296.13999999</v>
      </c>
    </row>
    <row r="68" spans="1:8" x14ac:dyDescent="0.2">
      <c r="A68" s="17"/>
      <c r="B68" s="13"/>
      <c r="C68" s="13"/>
      <c r="D68" s="9" t="s">
        <v>111</v>
      </c>
      <c r="E68" s="13">
        <v>208359991.22</v>
      </c>
      <c r="F68" s="13">
        <v>143751820.22</v>
      </c>
      <c r="G68" s="19"/>
    </row>
    <row r="69" spans="1:8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8" x14ac:dyDescent="0.2">
      <c r="A70" s="17"/>
      <c r="B70" s="13"/>
      <c r="C70" s="13"/>
      <c r="D70" s="9" t="s">
        <v>113</v>
      </c>
      <c r="E70" s="13">
        <v>101559440.56999999</v>
      </c>
      <c r="F70" s="13">
        <v>101559440.56999999</v>
      </c>
    </row>
    <row r="71" spans="1:8" x14ac:dyDescent="0.2">
      <c r="A71" s="17"/>
      <c r="B71" s="13"/>
      <c r="C71" s="13"/>
      <c r="D71" s="9"/>
      <c r="E71" s="13"/>
      <c r="F71" s="13"/>
    </row>
    <row r="72" spans="1:8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v>0</v>
      </c>
      <c r="H72" s="19"/>
    </row>
    <row r="73" spans="1:8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8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8" x14ac:dyDescent="0.2">
      <c r="A75" s="17"/>
      <c r="B75" s="13"/>
      <c r="C75" s="13"/>
      <c r="D75" s="9"/>
      <c r="E75" s="13"/>
      <c r="F75" s="13"/>
    </row>
    <row r="76" spans="1:8" x14ac:dyDescent="0.2">
      <c r="A76" s="17"/>
      <c r="B76" s="13"/>
      <c r="C76" s="13"/>
      <c r="D76" s="12" t="s">
        <v>117</v>
      </c>
      <c r="E76" s="11">
        <f>E60+E65+E72</f>
        <v>379781180.84000003</v>
      </c>
      <c r="F76" s="11">
        <f>F60+F65+F72</f>
        <v>450450788.27999991</v>
      </c>
    </row>
    <row r="77" spans="1:8" x14ac:dyDescent="0.2">
      <c r="A77" s="17"/>
      <c r="B77" s="13"/>
      <c r="C77" s="13"/>
      <c r="D77" s="9"/>
      <c r="E77" s="13"/>
      <c r="F77" s="13"/>
    </row>
    <row r="78" spans="1:8" x14ac:dyDescent="0.2">
      <c r="A78" s="17"/>
      <c r="B78" s="13"/>
      <c r="C78" s="13"/>
      <c r="D78" s="12" t="s">
        <v>118</v>
      </c>
      <c r="E78" s="11">
        <f>E56+E76</f>
        <v>383027904.20000005</v>
      </c>
      <c r="F78" s="11">
        <f>F56+F76</f>
        <v>453237843.07999992</v>
      </c>
      <c r="G78" s="19"/>
    </row>
    <row r="79" spans="1:8" x14ac:dyDescent="0.2">
      <c r="A79" s="20"/>
      <c r="B79" s="21"/>
      <c r="C79" s="21"/>
      <c r="D79" s="22"/>
      <c r="E79" s="21"/>
      <c r="F79" s="21"/>
    </row>
    <row r="81" spans="1:5" x14ac:dyDescent="0.2">
      <c r="A81" s="4" t="s">
        <v>119</v>
      </c>
    </row>
    <row r="82" spans="1:5" x14ac:dyDescent="0.2">
      <c r="E82" s="1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2022-03-02T15:52:56Z</dcterms:created>
  <dcterms:modified xsi:type="dcterms:W3CDTF">2022-03-02T15:53:35Z</dcterms:modified>
</cp:coreProperties>
</file>