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COG" sheetId="4" r:id="rId1"/>
  </sheets>
  <definedNames>
    <definedName name="_xlnm._FilterDatabase" localSheetId="0" hidden="1">COG!$A$3:$H$76</definedName>
    <definedName name="Abr">#REF!</definedName>
    <definedName name="_xlnm.Print_Area" localSheetId="0">COG!$A$1:$H$87</definedName>
    <definedName name="CtasAdmas3">#REF!</definedName>
    <definedName name="dddd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E77" i="4"/>
  <c r="H64" i="4"/>
  <c r="H76" i="4"/>
  <c r="E76" i="4"/>
  <c r="H75" i="4"/>
  <c r="E75" i="4"/>
  <c r="H74" i="4"/>
  <c r="E74" i="4"/>
  <c r="H73" i="4"/>
  <c r="E73" i="4"/>
  <c r="H72" i="4"/>
  <c r="E72" i="4"/>
  <c r="H71" i="4"/>
  <c r="E71" i="4"/>
  <c r="H70" i="4"/>
  <c r="H69" i="4" s="1"/>
  <c r="E70" i="4"/>
  <c r="G69" i="4"/>
  <c r="F69" i="4"/>
  <c r="E69" i="4"/>
  <c r="D69" i="4"/>
  <c r="C69" i="4"/>
  <c r="H68" i="4"/>
  <c r="E68" i="4"/>
  <c r="H67" i="4"/>
  <c r="E67" i="4"/>
  <c r="H66" i="4"/>
  <c r="H65" i="4" s="1"/>
  <c r="E66" i="4"/>
  <c r="G65" i="4"/>
  <c r="F65" i="4"/>
  <c r="E65" i="4"/>
  <c r="D65" i="4"/>
  <c r="C65" i="4"/>
  <c r="E63" i="4"/>
  <c r="H63" i="4" s="1"/>
  <c r="E62" i="4"/>
  <c r="H62" i="4" s="1"/>
  <c r="E61" i="4"/>
  <c r="H61" i="4" s="1"/>
  <c r="E60" i="4"/>
  <c r="H60" i="4" s="1"/>
  <c r="E59" i="4"/>
  <c r="H59" i="4" s="1"/>
  <c r="E58" i="4"/>
  <c r="H58" i="4" s="1"/>
  <c r="G57" i="4"/>
  <c r="F57" i="4"/>
  <c r="E57" i="4"/>
  <c r="D57" i="4"/>
  <c r="C57" i="4"/>
  <c r="E56" i="4"/>
  <c r="H56" i="4" s="1"/>
  <c r="E55" i="4"/>
  <c r="H55" i="4" s="1"/>
  <c r="E54" i="4"/>
  <c r="E53" i="4" s="1"/>
  <c r="G53" i="4"/>
  <c r="F53" i="4"/>
  <c r="D53" i="4"/>
  <c r="C53" i="4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G43" i="4"/>
  <c r="F43" i="4"/>
  <c r="D43" i="4"/>
  <c r="C43" i="4"/>
  <c r="E43" i="4" s="1"/>
  <c r="E42" i="4"/>
  <c r="H42" i="4" s="1"/>
  <c r="E41" i="4"/>
  <c r="H41" i="4" s="1"/>
  <c r="H40" i="4"/>
  <c r="H39" i="4"/>
  <c r="H38" i="4"/>
  <c r="H37" i="4"/>
  <c r="H36" i="4"/>
  <c r="H35" i="4"/>
  <c r="H34" i="4"/>
  <c r="G33" i="4"/>
  <c r="F33" i="4"/>
  <c r="D33" i="4"/>
  <c r="C33" i="4"/>
  <c r="H32" i="4"/>
  <c r="H31" i="4"/>
  <c r="H30" i="4"/>
  <c r="H29" i="4"/>
  <c r="H28" i="4"/>
  <c r="H27" i="4"/>
  <c r="H26" i="4"/>
  <c r="H25" i="4"/>
  <c r="H24" i="4"/>
  <c r="G23" i="4"/>
  <c r="F23" i="4"/>
  <c r="E23" i="4"/>
  <c r="H23" i="4" s="1"/>
  <c r="D23" i="4"/>
  <c r="C23" i="4"/>
  <c r="H22" i="4"/>
  <c r="H21" i="4"/>
  <c r="H20" i="4"/>
  <c r="H19" i="4"/>
  <c r="H18" i="4"/>
  <c r="H17" i="4"/>
  <c r="H16" i="4"/>
  <c r="H15" i="4"/>
  <c r="H14" i="4"/>
  <c r="G13" i="4"/>
  <c r="F13" i="4"/>
  <c r="E13" i="4"/>
  <c r="D13" i="4"/>
  <c r="C13" i="4"/>
  <c r="H12" i="4"/>
  <c r="H11" i="4"/>
  <c r="H10" i="4"/>
  <c r="H9" i="4"/>
  <c r="H8" i="4"/>
  <c r="H7" i="4"/>
  <c r="H6" i="4"/>
  <c r="G5" i="4"/>
  <c r="G77" i="4" s="1"/>
  <c r="F5" i="4"/>
  <c r="D5" i="4"/>
  <c r="C5" i="4"/>
  <c r="C77" i="4" s="1"/>
  <c r="D77" i="4" l="1"/>
  <c r="F77" i="4"/>
  <c r="H57" i="4"/>
  <c r="H43" i="4"/>
  <c r="H13" i="4"/>
  <c r="H54" i="4"/>
  <c r="H53" i="4" s="1"/>
  <c r="H5" i="4"/>
  <c r="H77" i="4" s="1"/>
  <c r="E33" i="4"/>
  <c r="H33" i="4" s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<sst xmlns="http://schemas.openxmlformats.org/spreadsheetml/2006/main" count="85" uniqueCount="85">
  <si>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</si>
  <si>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</si>
  <si>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</si>
  <si>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</si>
  <si>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</si>
  <si>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</si>
  <si>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</si>
  <si>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</si>
  <si>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</si>
  <si>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</si>
  <si>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</si>
  <si>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 xml:space="preserve">  Bajo protesta de decir verdad declaramos que los Estados Financieros y sus notas, son razonablemente correctos y son responsabilidad del emisor. 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</si>
  <si>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</si>
  <si>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</si>
  <si>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</si>
  <si>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</si>
  <si>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</si>
  <si>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</si>
  <si>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</si>
  <si>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</si>
  <si>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</si>
  <si>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</si>
  <si>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</si>
  <si>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</si>
  <si>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</si>
  <si>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</si>
  <si>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</si>
  <si>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</si>
  <si>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</si>
  <si>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</si>
  <si>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</si>
  <si>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</si>
  <si>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</si>
  <si>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</si>
  <si>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</si>
  <si>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</si>
  <si>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</si>
  <si>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</si>
  <si>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</si>
  <si>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</si>
  <si>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</si>
  <si>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</si>
  <si>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</si>
  <si>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</si>
  <si>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</si>
  <si>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</si>
  <si>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</si>
  <si>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</si>
  <si>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</si>
  <si>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</si>
  <si>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</si>
  <si>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</si>
  <si>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</si>
  <si>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</si>
  <si>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</si>
  <si>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</si>
  <si>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</si>
  <si>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</si>
  <si>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</si>
  <si>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</si>
  <si>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</si>
  <si>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</si>
  <si>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</si>
  <si>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</si>
  <si>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</si>
  <si>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</si>
  <si>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</si>
  <si>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</si>
  <si>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</si>
  <si>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</si>
  <si>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</si>
  <si>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</si>
  <si>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</si>
  <si>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</si>
  <si>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</si>
  <si>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</si>
  <si>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</si>
  <si>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</si>
  <si>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</si>
  <si>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</si>
  <si>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</si>
  <si>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</si>
  <si>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</si>
  <si>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</si>
  <si>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
COMISIÓN DE VIVIENDA DEL ESTADO DE GUANAJUATO
Estado Analítico del Ejercicio del Presupuesto de Egresos
Clasificación por Objeto del Gasto (Capítulo y Concepto)
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</si>
</sst>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43" fontId="3" fillId="0" borderId="0" xfId="1" applyFont="1" applyProtection="1">
      <protection locked="0"/>
    </xf>
    <xf numFmtId="4" fontId="4" fillId="2" borderId="9" xfId="2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left"/>
    </xf>
    <xf numFmtId="0" fontId="4" fillId="0" borderId="5" xfId="3" applyFont="1" applyBorder="1"/>
    <xf numFmtId="4" fontId="4" fillId="0" borderId="1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6" xfId="3" applyNumberFormat="1" applyFont="1" applyBorder="1" applyProtection="1">
      <protection locked="0"/>
    </xf>
    <xf numFmtId="4" fontId="4" fillId="0" borderId="5" xfId="3" applyNumberFormat="1" applyFont="1" applyBorder="1" applyProtection="1">
      <protection locked="0"/>
    </xf>
    <xf numFmtId="4" fontId="4" fillId="0" borderId="8" xfId="3" applyNumberFormat="1" applyFont="1" applyBorder="1" applyProtection="1">
      <protection locked="0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left"/>
    </xf>
    <xf numFmtId="4" fontId="5" fillId="0" borderId="0" xfId="3" applyNumberFormat="1" applyFont="1" applyProtection="1">
      <protection locked="0"/>
    </xf>
    <xf numFmtId="4" fontId="5" fillId="0" borderId="7" xfId="3" applyNumberFormat="1" applyFont="1" applyBorder="1" applyProtection="1">
      <protection locked="0"/>
    </xf>
    <xf numFmtId="4" fontId="5" fillId="0" borderId="13" xfId="3" applyNumberFormat="1" applyFont="1" applyBorder="1" applyProtection="1">
      <protection locked="0"/>
    </xf>
    <xf numFmtId="4" fontId="5" fillId="0" borderId="8" xfId="3" applyNumberFormat="1" applyFont="1" applyBorder="1" applyProtection="1">
      <protection locked="0"/>
    </xf>
    <xf numFmtId="0" fontId="4" fillId="0" borderId="7" xfId="3" applyFont="1" applyBorder="1" applyAlignment="1">
      <alignment horizontal="left"/>
    </xf>
    <xf numFmtId="0" fontId="4" fillId="0" borderId="8" xfId="3" applyFont="1" applyBorder="1"/>
    <xf numFmtId="4" fontId="4" fillId="0" borderId="0" xfId="3" applyNumberFormat="1" applyFont="1" applyProtection="1">
      <protection locked="0"/>
    </xf>
    <xf numFmtId="4" fontId="4" fillId="0" borderId="7" xfId="3" applyNumberFormat="1" applyFont="1" applyBorder="1" applyProtection="1">
      <protection locked="0"/>
    </xf>
    <xf numFmtId="4" fontId="4" fillId="0" borderId="13" xfId="3" applyNumberFormat="1" applyFont="1" applyBorder="1" applyProtection="1">
      <protection locked="0"/>
    </xf>
    <xf numFmtId="0" fontId="5" fillId="0" borderId="11" xfId="3" applyFont="1" applyBorder="1" applyAlignment="1">
      <alignment horizontal="center"/>
    </xf>
    <xf numFmtId="0" fontId="5" fillId="0" borderId="12" xfId="3" applyFont="1" applyBorder="1" applyAlignment="1">
      <alignment horizontal="left"/>
    </xf>
    <xf numFmtId="4" fontId="5" fillId="0" borderId="12" xfId="3" applyNumberFormat="1" applyFont="1" applyBorder="1" applyProtection="1">
      <protection locked="0"/>
    </xf>
    <xf numFmtId="4" fontId="5" fillId="0" borderId="10" xfId="3" applyNumberFormat="1" applyFont="1" applyBorder="1" applyProtection="1">
      <protection locked="0"/>
    </xf>
    <xf numFmtId="0" fontId="5" fillId="0" borderId="11" xfId="3" applyFont="1" applyBorder="1" applyAlignment="1" applyProtection="1">
      <alignment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4" fontId="4" fillId="0" borderId="9" xfId="3" applyNumberFormat="1" applyFont="1" applyBorder="1" applyAlignment="1" applyProtection="1">
      <alignment vertical="center"/>
      <protection locked="0"/>
    </xf>
    <xf numFmtId="43" fontId="3" fillId="0" borderId="0" xfId="1" applyFont="1" applyAlignment="1" applyProtection="1">
      <alignment vertical="center"/>
      <protection locked="0"/>
    </xf>
    <xf numFmtId="0" fontId="6" fillId="0" borderId="0" xfId="3" applyFont="1"/>
    <xf numFmtId="0" fontId="3" fillId="0" borderId="0" xfId="5" applyFont="1" applyAlignment="1" applyProtection="1">
      <alignment vertical="top"/>
      <protection locked="0"/>
    </xf>
    <xf numFmtId="0" fontId="3" fillId="0" borderId="0" xfId="3" applyFont="1" applyProtection="1">
      <protection locked="0"/>
    </xf>
    <xf numFmtId="4" fontId="3" fillId="0" borderId="0" xfId="3" applyNumberFormat="1" applyFont="1" applyProtection="1">
      <protection locked="0"/>
    </xf>
    <xf numFmtId="0" fontId="3" fillId="0" borderId="0" xfId="3" applyFont="1" applyAlignment="1" applyProtection="1">
      <alignment vertical="center"/>
      <protection locked="0"/>
    </xf>
    <xf numFmtId="0" fontId="3" fillId="0" borderId="0" xfId="3" applyFont="1"/>
    <xf numFmtId="164" fontId="3" fillId="0" borderId="0" xfId="3" applyNumberFormat="1" applyFont="1" applyProtection="1"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4" fontId="4" fillId="2" borderId="6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4" xfId="4"/>
    <cellStyle name="Normal" xfId="0" builtinId="0"/>
    <cellStyle name="Normal 2" xfId="5"/>
    <cellStyle name="Normal 3 3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78</xdr:row>
      <xdr:rowOff>57150</xdr:rowOff>
    </xdr:from>
    <xdr:to>
      <xdr:col>3</xdr:col>
      <xdr:colOff>104775</xdr:colOff>
      <xdr:row>90</xdr:row>
      <xdr:rowOff>104775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C7725EC9-B34C-465C-99B1-4FA3FF7B3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10950"/>
          <a:ext cx="47339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90"/>
  <sheetViews>
    <sheetView showGridLines="0" tabSelected="1" workbookViewId="0">
      <selection activeCell="B23" sqref="B23"/>
    </sheetView>
  </sheetViews>
  <sheetFormatPr baseColWidth="10" defaultColWidth="9.85546875" defaultRowHeight="11.25" x14ac:dyDescent="0.2"/>
  <cols>
    <col min="1" max="1" width="4.7109375" style="32" customWidth="1"/>
    <col min="2" max="2" width="51.42578125" style="32" customWidth="1"/>
    <col min="3" max="3" width="15" style="32" customWidth="1"/>
    <col min="4" max="4" width="16.140625" style="32" customWidth="1"/>
    <col min="5" max="8" width="15" style="32" customWidth="1"/>
    <col min="9" max="9" width="10.85546875" style="32" bestFit="1" customWidth="1"/>
    <col min="10" max="10" width="10.140625" style="32" bestFit="1" customWidth="1"/>
    <col min="11" max="12" width="12.5703125" style="1" bestFit="1" customWidth="1"/>
    <col min="13" max="13" width="11.140625" style="1" bestFit="1" customWidth="1"/>
    <col min="14" max="15" width="9.85546875" style="1" bestFit="1" customWidth="1"/>
    <col min="16" max="17" width="10.140625" style="32" bestFit="1" customWidth="1"/>
    <col min="18" max="256" width="9.85546875" style="32"/>
    <col min="257" max="257" width="4.7109375" style="32" customWidth="1"/>
    <col min="258" max="258" width="51.42578125" style="32" customWidth="1"/>
    <col min="259" max="259" width="15" style="32" customWidth="1"/>
    <col min="260" max="260" width="16.140625" style="32" customWidth="1"/>
    <col min="261" max="264" width="15" style="32" customWidth="1"/>
    <col min="265" max="265" width="10.85546875" style="32" bestFit="1" customWidth="1"/>
    <col min="266" max="266" width="10.140625" style="32" bestFit="1" customWidth="1"/>
    <col min="267" max="268" width="12.5703125" style="32" bestFit="1" customWidth="1"/>
    <col min="269" max="269" width="11.140625" style="32" bestFit="1" customWidth="1"/>
    <col min="270" max="271" width="9.85546875" style="32" bestFit="1"/>
    <col min="272" max="273" width="10.140625" style="32" bestFit="1" customWidth="1"/>
    <col min="274" max="512" width="9.85546875" style="32"/>
    <col min="513" max="513" width="4.7109375" style="32" customWidth="1"/>
    <col min="514" max="514" width="51.42578125" style="32" customWidth="1"/>
    <col min="515" max="515" width="15" style="32" customWidth="1"/>
    <col min="516" max="516" width="16.140625" style="32" customWidth="1"/>
    <col min="517" max="520" width="15" style="32" customWidth="1"/>
    <col min="521" max="521" width="10.85546875" style="32" bestFit="1" customWidth="1"/>
    <col min="522" max="522" width="10.140625" style="32" bestFit="1" customWidth="1"/>
    <col min="523" max="524" width="12.5703125" style="32" bestFit="1" customWidth="1"/>
    <col min="525" max="525" width="11.140625" style="32" bestFit="1" customWidth="1"/>
    <col min="526" max="527" width="9.85546875" style="32" bestFit="1"/>
    <col min="528" max="529" width="10.140625" style="32" bestFit="1" customWidth="1"/>
    <col min="530" max="768" width="9.85546875" style="32"/>
    <col min="769" max="769" width="4.7109375" style="32" customWidth="1"/>
    <col min="770" max="770" width="51.42578125" style="32" customWidth="1"/>
    <col min="771" max="771" width="15" style="32" customWidth="1"/>
    <col min="772" max="772" width="16.140625" style="32" customWidth="1"/>
    <col min="773" max="776" width="15" style="32" customWidth="1"/>
    <col min="777" max="777" width="10.85546875" style="32" bestFit="1" customWidth="1"/>
    <col min="778" max="778" width="10.140625" style="32" bestFit="1" customWidth="1"/>
    <col min="779" max="780" width="12.5703125" style="32" bestFit="1" customWidth="1"/>
    <col min="781" max="781" width="11.140625" style="32" bestFit="1" customWidth="1"/>
    <col min="782" max="783" width="9.85546875" style="32" bestFit="1"/>
    <col min="784" max="785" width="10.140625" style="32" bestFit="1" customWidth="1"/>
    <col min="786" max="1024" width="9.85546875" style="32"/>
    <col min="1025" max="1025" width="4.7109375" style="32" customWidth="1"/>
    <col min="1026" max="1026" width="51.42578125" style="32" customWidth="1"/>
    <col min="1027" max="1027" width="15" style="32" customWidth="1"/>
    <col min="1028" max="1028" width="16.140625" style="32" customWidth="1"/>
    <col min="1029" max="1032" width="15" style="32" customWidth="1"/>
    <col min="1033" max="1033" width="10.85546875" style="32" bestFit="1" customWidth="1"/>
    <col min="1034" max="1034" width="10.140625" style="32" bestFit="1" customWidth="1"/>
    <col min="1035" max="1036" width="12.5703125" style="32" bestFit="1" customWidth="1"/>
    <col min="1037" max="1037" width="11.140625" style="32" bestFit="1" customWidth="1"/>
    <col min="1038" max="1039" width="9.85546875" style="32" bestFit="1"/>
    <col min="1040" max="1041" width="10.140625" style="32" bestFit="1" customWidth="1"/>
    <col min="1042" max="1280" width="9.85546875" style="32"/>
    <col min="1281" max="1281" width="4.7109375" style="32" customWidth="1"/>
    <col min="1282" max="1282" width="51.42578125" style="32" customWidth="1"/>
    <col min="1283" max="1283" width="15" style="32" customWidth="1"/>
    <col min="1284" max="1284" width="16.140625" style="32" customWidth="1"/>
    <col min="1285" max="1288" width="15" style="32" customWidth="1"/>
    <col min="1289" max="1289" width="10.85546875" style="32" bestFit="1" customWidth="1"/>
    <col min="1290" max="1290" width="10.140625" style="32" bestFit="1" customWidth="1"/>
    <col min="1291" max="1292" width="12.5703125" style="32" bestFit="1" customWidth="1"/>
    <col min="1293" max="1293" width="11.140625" style="32" bestFit="1" customWidth="1"/>
    <col min="1294" max="1295" width="9.85546875" style="32" bestFit="1"/>
    <col min="1296" max="1297" width="10.140625" style="32" bestFit="1" customWidth="1"/>
    <col min="1298" max="1536" width="9.85546875" style="32"/>
    <col min="1537" max="1537" width="4.7109375" style="32" customWidth="1"/>
    <col min="1538" max="1538" width="51.42578125" style="32" customWidth="1"/>
    <col min="1539" max="1539" width="15" style="32" customWidth="1"/>
    <col min="1540" max="1540" width="16.140625" style="32" customWidth="1"/>
    <col min="1541" max="1544" width="15" style="32" customWidth="1"/>
    <col min="1545" max="1545" width="10.85546875" style="32" bestFit="1" customWidth="1"/>
    <col min="1546" max="1546" width="10.140625" style="32" bestFit="1" customWidth="1"/>
    <col min="1547" max="1548" width="12.5703125" style="32" bestFit="1" customWidth="1"/>
    <col min="1549" max="1549" width="11.140625" style="32" bestFit="1" customWidth="1"/>
    <col min="1550" max="1551" width="9.85546875" style="32" bestFit="1"/>
    <col min="1552" max="1553" width="10.140625" style="32" bestFit="1" customWidth="1"/>
    <col min="1554" max="1792" width="9.85546875" style="32"/>
    <col min="1793" max="1793" width="4.7109375" style="32" customWidth="1"/>
    <col min="1794" max="1794" width="51.42578125" style="32" customWidth="1"/>
    <col min="1795" max="1795" width="15" style="32" customWidth="1"/>
    <col min="1796" max="1796" width="16.140625" style="32" customWidth="1"/>
    <col min="1797" max="1800" width="15" style="32" customWidth="1"/>
    <col min="1801" max="1801" width="10.85546875" style="32" bestFit="1" customWidth="1"/>
    <col min="1802" max="1802" width="10.140625" style="32" bestFit="1" customWidth="1"/>
    <col min="1803" max="1804" width="12.5703125" style="32" bestFit="1" customWidth="1"/>
    <col min="1805" max="1805" width="11.140625" style="32" bestFit="1" customWidth="1"/>
    <col min="1806" max="1807" width="9.85546875" style="32" bestFit="1"/>
    <col min="1808" max="1809" width="10.140625" style="32" bestFit="1" customWidth="1"/>
    <col min="1810" max="2048" width="9.85546875" style="32"/>
    <col min="2049" max="2049" width="4.7109375" style="32" customWidth="1"/>
    <col min="2050" max="2050" width="51.42578125" style="32" customWidth="1"/>
    <col min="2051" max="2051" width="15" style="32" customWidth="1"/>
    <col min="2052" max="2052" width="16.140625" style="32" customWidth="1"/>
    <col min="2053" max="2056" width="15" style="32" customWidth="1"/>
    <col min="2057" max="2057" width="10.85546875" style="32" bestFit="1" customWidth="1"/>
    <col min="2058" max="2058" width="10.140625" style="32" bestFit="1" customWidth="1"/>
    <col min="2059" max="2060" width="12.5703125" style="32" bestFit="1" customWidth="1"/>
    <col min="2061" max="2061" width="11.140625" style="32" bestFit="1" customWidth="1"/>
    <col min="2062" max="2063" width="9.85546875" style="32" bestFit="1"/>
    <col min="2064" max="2065" width="10.140625" style="32" bestFit="1" customWidth="1"/>
    <col min="2066" max="2304" width="9.85546875" style="32"/>
    <col min="2305" max="2305" width="4.7109375" style="32" customWidth="1"/>
    <col min="2306" max="2306" width="51.42578125" style="32" customWidth="1"/>
    <col min="2307" max="2307" width="15" style="32" customWidth="1"/>
    <col min="2308" max="2308" width="16.140625" style="32" customWidth="1"/>
    <col min="2309" max="2312" width="15" style="32" customWidth="1"/>
    <col min="2313" max="2313" width="10.85546875" style="32" bestFit="1" customWidth="1"/>
    <col min="2314" max="2314" width="10.140625" style="32" bestFit="1" customWidth="1"/>
    <col min="2315" max="2316" width="12.5703125" style="32" bestFit="1" customWidth="1"/>
    <col min="2317" max="2317" width="11.140625" style="32" bestFit="1" customWidth="1"/>
    <col min="2318" max="2319" width="9.85546875" style="32" bestFit="1"/>
    <col min="2320" max="2321" width="10.140625" style="32" bestFit="1" customWidth="1"/>
    <col min="2322" max="2560" width="9.85546875" style="32"/>
    <col min="2561" max="2561" width="4.7109375" style="32" customWidth="1"/>
    <col min="2562" max="2562" width="51.42578125" style="32" customWidth="1"/>
    <col min="2563" max="2563" width="15" style="32" customWidth="1"/>
    <col min="2564" max="2564" width="16.140625" style="32" customWidth="1"/>
    <col min="2565" max="2568" width="15" style="32" customWidth="1"/>
    <col min="2569" max="2569" width="10.85546875" style="32" bestFit="1" customWidth="1"/>
    <col min="2570" max="2570" width="10.140625" style="32" bestFit="1" customWidth="1"/>
    <col min="2571" max="2572" width="12.5703125" style="32" bestFit="1" customWidth="1"/>
    <col min="2573" max="2573" width="11.140625" style="32" bestFit="1" customWidth="1"/>
    <col min="2574" max="2575" width="9.85546875" style="32" bestFit="1"/>
    <col min="2576" max="2577" width="10.140625" style="32" bestFit="1" customWidth="1"/>
    <col min="2578" max="2816" width="9.85546875" style="32"/>
    <col min="2817" max="2817" width="4.7109375" style="32" customWidth="1"/>
    <col min="2818" max="2818" width="51.42578125" style="32" customWidth="1"/>
    <col min="2819" max="2819" width="15" style="32" customWidth="1"/>
    <col min="2820" max="2820" width="16.140625" style="32" customWidth="1"/>
    <col min="2821" max="2824" width="15" style="32" customWidth="1"/>
    <col min="2825" max="2825" width="10.85546875" style="32" bestFit="1" customWidth="1"/>
    <col min="2826" max="2826" width="10.140625" style="32" bestFit="1" customWidth="1"/>
    <col min="2827" max="2828" width="12.5703125" style="32" bestFit="1" customWidth="1"/>
    <col min="2829" max="2829" width="11.140625" style="32" bestFit="1" customWidth="1"/>
    <col min="2830" max="2831" width="9.85546875" style="32" bestFit="1"/>
    <col min="2832" max="2833" width="10.140625" style="32" bestFit="1" customWidth="1"/>
    <col min="2834" max="3072" width="9.85546875" style="32"/>
    <col min="3073" max="3073" width="4.7109375" style="32" customWidth="1"/>
    <col min="3074" max="3074" width="51.42578125" style="32" customWidth="1"/>
    <col min="3075" max="3075" width="15" style="32" customWidth="1"/>
    <col min="3076" max="3076" width="16.140625" style="32" customWidth="1"/>
    <col min="3077" max="3080" width="15" style="32" customWidth="1"/>
    <col min="3081" max="3081" width="10.85546875" style="32" bestFit="1" customWidth="1"/>
    <col min="3082" max="3082" width="10.140625" style="32" bestFit="1" customWidth="1"/>
    <col min="3083" max="3084" width="12.5703125" style="32" bestFit="1" customWidth="1"/>
    <col min="3085" max="3085" width="11.140625" style="32" bestFit="1" customWidth="1"/>
    <col min="3086" max="3087" width="9.85546875" style="32" bestFit="1"/>
    <col min="3088" max="3089" width="10.140625" style="32" bestFit="1" customWidth="1"/>
    <col min="3090" max="3328" width="9.85546875" style="32"/>
    <col min="3329" max="3329" width="4.7109375" style="32" customWidth="1"/>
    <col min="3330" max="3330" width="51.42578125" style="32" customWidth="1"/>
    <col min="3331" max="3331" width="15" style="32" customWidth="1"/>
    <col min="3332" max="3332" width="16.140625" style="32" customWidth="1"/>
    <col min="3333" max="3336" width="15" style="32" customWidth="1"/>
    <col min="3337" max="3337" width="10.85546875" style="32" bestFit="1" customWidth="1"/>
    <col min="3338" max="3338" width="10.140625" style="32" bestFit="1" customWidth="1"/>
    <col min="3339" max="3340" width="12.5703125" style="32" bestFit="1" customWidth="1"/>
    <col min="3341" max="3341" width="11.140625" style="32" bestFit="1" customWidth="1"/>
    <col min="3342" max="3343" width="9.85546875" style="32" bestFit="1"/>
    <col min="3344" max="3345" width="10.140625" style="32" bestFit="1" customWidth="1"/>
    <col min="3346" max="3584" width="9.85546875" style="32"/>
    <col min="3585" max="3585" width="4.7109375" style="32" customWidth="1"/>
    <col min="3586" max="3586" width="51.42578125" style="32" customWidth="1"/>
    <col min="3587" max="3587" width="15" style="32" customWidth="1"/>
    <col min="3588" max="3588" width="16.140625" style="32" customWidth="1"/>
    <col min="3589" max="3592" width="15" style="32" customWidth="1"/>
    <col min="3593" max="3593" width="10.85546875" style="32" bestFit="1" customWidth="1"/>
    <col min="3594" max="3594" width="10.140625" style="32" bestFit="1" customWidth="1"/>
    <col min="3595" max="3596" width="12.5703125" style="32" bestFit="1" customWidth="1"/>
    <col min="3597" max="3597" width="11.140625" style="32" bestFit="1" customWidth="1"/>
    <col min="3598" max="3599" width="9.85546875" style="32" bestFit="1"/>
    <col min="3600" max="3601" width="10.140625" style="32" bestFit="1" customWidth="1"/>
    <col min="3602" max="3840" width="9.85546875" style="32"/>
    <col min="3841" max="3841" width="4.7109375" style="32" customWidth="1"/>
    <col min="3842" max="3842" width="51.42578125" style="32" customWidth="1"/>
    <col min="3843" max="3843" width="15" style="32" customWidth="1"/>
    <col min="3844" max="3844" width="16.140625" style="32" customWidth="1"/>
    <col min="3845" max="3848" width="15" style="32" customWidth="1"/>
    <col min="3849" max="3849" width="10.85546875" style="32" bestFit="1" customWidth="1"/>
    <col min="3850" max="3850" width="10.140625" style="32" bestFit="1" customWidth="1"/>
    <col min="3851" max="3852" width="12.5703125" style="32" bestFit="1" customWidth="1"/>
    <col min="3853" max="3853" width="11.140625" style="32" bestFit="1" customWidth="1"/>
    <col min="3854" max="3855" width="9.85546875" style="32" bestFit="1"/>
    <col min="3856" max="3857" width="10.140625" style="32" bestFit="1" customWidth="1"/>
    <col min="3858" max="4096" width="9.85546875" style="32"/>
    <col min="4097" max="4097" width="4.7109375" style="32" customWidth="1"/>
    <col min="4098" max="4098" width="51.42578125" style="32" customWidth="1"/>
    <col min="4099" max="4099" width="15" style="32" customWidth="1"/>
    <col min="4100" max="4100" width="16.140625" style="32" customWidth="1"/>
    <col min="4101" max="4104" width="15" style="32" customWidth="1"/>
    <col min="4105" max="4105" width="10.85546875" style="32" bestFit="1" customWidth="1"/>
    <col min="4106" max="4106" width="10.140625" style="32" bestFit="1" customWidth="1"/>
    <col min="4107" max="4108" width="12.5703125" style="32" bestFit="1" customWidth="1"/>
    <col min="4109" max="4109" width="11.140625" style="32" bestFit="1" customWidth="1"/>
    <col min="4110" max="4111" width="9.85546875" style="32" bestFit="1"/>
    <col min="4112" max="4113" width="10.140625" style="32" bestFit="1" customWidth="1"/>
    <col min="4114" max="4352" width="9.85546875" style="32"/>
    <col min="4353" max="4353" width="4.7109375" style="32" customWidth="1"/>
    <col min="4354" max="4354" width="51.42578125" style="32" customWidth="1"/>
    <col min="4355" max="4355" width="15" style="32" customWidth="1"/>
    <col min="4356" max="4356" width="16.140625" style="32" customWidth="1"/>
    <col min="4357" max="4360" width="15" style="32" customWidth="1"/>
    <col min="4361" max="4361" width="10.85546875" style="32" bestFit="1" customWidth="1"/>
    <col min="4362" max="4362" width="10.140625" style="32" bestFit="1" customWidth="1"/>
    <col min="4363" max="4364" width="12.5703125" style="32" bestFit="1" customWidth="1"/>
    <col min="4365" max="4365" width="11.140625" style="32" bestFit="1" customWidth="1"/>
    <col min="4366" max="4367" width="9.85546875" style="32" bestFit="1"/>
    <col min="4368" max="4369" width="10.140625" style="32" bestFit="1" customWidth="1"/>
    <col min="4370" max="4608" width="9.85546875" style="32"/>
    <col min="4609" max="4609" width="4.7109375" style="32" customWidth="1"/>
    <col min="4610" max="4610" width="51.42578125" style="32" customWidth="1"/>
    <col min="4611" max="4611" width="15" style="32" customWidth="1"/>
    <col min="4612" max="4612" width="16.140625" style="32" customWidth="1"/>
    <col min="4613" max="4616" width="15" style="32" customWidth="1"/>
    <col min="4617" max="4617" width="10.85546875" style="32" bestFit="1" customWidth="1"/>
    <col min="4618" max="4618" width="10.140625" style="32" bestFit="1" customWidth="1"/>
    <col min="4619" max="4620" width="12.5703125" style="32" bestFit="1" customWidth="1"/>
    <col min="4621" max="4621" width="11.140625" style="32" bestFit="1" customWidth="1"/>
    <col min="4622" max="4623" width="9.85546875" style="32" bestFit="1"/>
    <col min="4624" max="4625" width="10.140625" style="32" bestFit="1" customWidth="1"/>
    <col min="4626" max="4864" width="9.85546875" style="32"/>
    <col min="4865" max="4865" width="4.7109375" style="32" customWidth="1"/>
    <col min="4866" max="4866" width="51.42578125" style="32" customWidth="1"/>
    <col min="4867" max="4867" width="15" style="32" customWidth="1"/>
    <col min="4868" max="4868" width="16.140625" style="32" customWidth="1"/>
    <col min="4869" max="4872" width="15" style="32" customWidth="1"/>
    <col min="4873" max="4873" width="10.85546875" style="32" bestFit="1" customWidth="1"/>
    <col min="4874" max="4874" width="10.140625" style="32" bestFit="1" customWidth="1"/>
    <col min="4875" max="4876" width="12.5703125" style="32" bestFit="1" customWidth="1"/>
    <col min="4877" max="4877" width="11.140625" style="32" bestFit="1" customWidth="1"/>
    <col min="4878" max="4879" width="9.85546875" style="32" bestFit="1"/>
    <col min="4880" max="4881" width="10.140625" style="32" bestFit="1" customWidth="1"/>
    <col min="4882" max="5120" width="9.85546875" style="32"/>
    <col min="5121" max="5121" width="4.7109375" style="32" customWidth="1"/>
    <col min="5122" max="5122" width="51.42578125" style="32" customWidth="1"/>
    <col min="5123" max="5123" width="15" style="32" customWidth="1"/>
    <col min="5124" max="5124" width="16.140625" style="32" customWidth="1"/>
    <col min="5125" max="5128" width="15" style="32" customWidth="1"/>
    <col min="5129" max="5129" width="10.85546875" style="32" bestFit="1" customWidth="1"/>
    <col min="5130" max="5130" width="10.140625" style="32" bestFit="1" customWidth="1"/>
    <col min="5131" max="5132" width="12.5703125" style="32" bestFit="1" customWidth="1"/>
    <col min="5133" max="5133" width="11.140625" style="32" bestFit="1" customWidth="1"/>
    <col min="5134" max="5135" width="9.85546875" style="32" bestFit="1"/>
    <col min="5136" max="5137" width="10.140625" style="32" bestFit="1" customWidth="1"/>
    <col min="5138" max="5376" width="9.85546875" style="32"/>
    <col min="5377" max="5377" width="4.7109375" style="32" customWidth="1"/>
    <col min="5378" max="5378" width="51.42578125" style="32" customWidth="1"/>
    <col min="5379" max="5379" width="15" style="32" customWidth="1"/>
    <col min="5380" max="5380" width="16.140625" style="32" customWidth="1"/>
    <col min="5381" max="5384" width="15" style="32" customWidth="1"/>
    <col min="5385" max="5385" width="10.85546875" style="32" bestFit="1" customWidth="1"/>
    <col min="5386" max="5386" width="10.140625" style="32" bestFit="1" customWidth="1"/>
    <col min="5387" max="5388" width="12.5703125" style="32" bestFit="1" customWidth="1"/>
    <col min="5389" max="5389" width="11.140625" style="32" bestFit="1" customWidth="1"/>
    <col min="5390" max="5391" width="9.85546875" style="32" bestFit="1"/>
    <col min="5392" max="5393" width="10.140625" style="32" bestFit="1" customWidth="1"/>
    <col min="5394" max="5632" width="9.85546875" style="32"/>
    <col min="5633" max="5633" width="4.7109375" style="32" customWidth="1"/>
    <col min="5634" max="5634" width="51.42578125" style="32" customWidth="1"/>
    <col min="5635" max="5635" width="15" style="32" customWidth="1"/>
    <col min="5636" max="5636" width="16.140625" style="32" customWidth="1"/>
    <col min="5637" max="5640" width="15" style="32" customWidth="1"/>
    <col min="5641" max="5641" width="10.85546875" style="32" bestFit="1" customWidth="1"/>
    <col min="5642" max="5642" width="10.140625" style="32" bestFit="1" customWidth="1"/>
    <col min="5643" max="5644" width="12.5703125" style="32" bestFit="1" customWidth="1"/>
    <col min="5645" max="5645" width="11.140625" style="32" bestFit="1" customWidth="1"/>
    <col min="5646" max="5647" width="9.85546875" style="32" bestFit="1"/>
    <col min="5648" max="5649" width="10.140625" style="32" bestFit="1" customWidth="1"/>
    <col min="5650" max="5888" width="9.85546875" style="32"/>
    <col min="5889" max="5889" width="4.7109375" style="32" customWidth="1"/>
    <col min="5890" max="5890" width="51.42578125" style="32" customWidth="1"/>
    <col min="5891" max="5891" width="15" style="32" customWidth="1"/>
    <col min="5892" max="5892" width="16.140625" style="32" customWidth="1"/>
    <col min="5893" max="5896" width="15" style="32" customWidth="1"/>
    <col min="5897" max="5897" width="10.85546875" style="32" bestFit="1" customWidth="1"/>
    <col min="5898" max="5898" width="10.140625" style="32" bestFit="1" customWidth="1"/>
    <col min="5899" max="5900" width="12.5703125" style="32" bestFit="1" customWidth="1"/>
    <col min="5901" max="5901" width="11.140625" style="32" bestFit="1" customWidth="1"/>
    <col min="5902" max="5903" width="9.85546875" style="32" bestFit="1"/>
    <col min="5904" max="5905" width="10.140625" style="32" bestFit="1" customWidth="1"/>
    <col min="5906" max="6144" width="9.85546875" style="32"/>
    <col min="6145" max="6145" width="4.7109375" style="32" customWidth="1"/>
    <col min="6146" max="6146" width="51.42578125" style="32" customWidth="1"/>
    <col min="6147" max="6147" width="15" style="32" customWidth="1"/>
    <col min="6148" max="6148" width="16.140625" style="32" customWidth="1"/>
    <col min="6149" max="6152" width="15" style="32" customWidth="1"/>
    <col min="6153" max="6153" width="10.85546875" style="32" bestFit="1" customWidth="1"/>
    <col min="6154" max="6154" width="10.140625" style="32" bestFit="1" customWidth="1"/>
    <col min="6155" max="6156" width="12.5703125" style="32" bestFit="1" customWidth="1"/>
    <col min="6157" max="6157" width="11.140625" style="32" bestFit="1" customWidth="1"/>
    <col min="6158" max="6159" width="9.85546875" style="32" bestFit="1"/>
    <col min="6160" max="6161" width="10.140625" style="32" bestFit="1" customWidth="1"/>
    <col min="6162" max="6400" width="9.85546875" style="32"/>
    <col min="6401" max="6401" width="4.7109375" style="32" customWidth="1"/>
    <col min="6402" max="6402" width="51.42578125" style="32" customWidth="1"/>
    <col min="6403" max="6403" width="15" style="32" customWidth="1"/>
    <col min="6404" max="6404" width="16.140625" style="32" customWidth="1"/>
    <col min="6405" max="6408" width="15" style="32" customWidth="1"/>
    <col min="6409" max="6409" width="10.85546875" style="32" bestFit="1" customWidth="1"/>
    <col min="6410" max="6410" width="10.140625" style="32" bestFit="1" customWidth="1"/>
    <col min="6411" max="6412" width="12.5703125" style="32" bestFit="1" customWidth="1"/>
    <col min="6413" max="6413" width="11.140625" style="32" bestFit="1" customWidth="1"/>
    <col min="6414" max="6415" width="9.85546875" style="32" bestFit="1"/>
    <col min="6416" max="6417" width="10.140625" style="32" bestFit="1" customWidth="1"/>
    <col min="6418" max="6656" width="9.85546875" style="32"/>
    <col min="6657" max="6657" width="4.7109375" style="32" customWidth="1"/>
    <col min="6658" max="6658" width="51.42578125" style="32" customWidth="1"/>
    <col min="6659" max="6659" width="15" style="32" customWidth="1"/>
    <col min="6660" max="6660" width="16.140625" style="32" customWidth="1"/>
    <col min="6661" max="6664" width="15" style="32" customWidth="1"/>
    <col min="6665" max="6665" width="10.85546875" style="32" bestFit="1" customWidth="1"/>
    <col min="6666" max="6666" width="10.140625" style="32" bestFit="1" customWidth="1"/>
    <col min="6667" max="6668" width="12.5703125" style="32" bestFit="1" customWidth="1"/>
    <col min="6669" max="6669" width="11.140625" style="32" bestFit="1" customWidth="1"/>
    <col min="6670" max="6671" width="9.85546875" style="32" bestFit="1"/>
    <col min="6672" max="6673" width="10.140625" style="32" bestFit="1" customWidth="1"/>
    <col min="6674" max="6912" width="9.85546875" style="32"/>
    <col min="6913" max="6913" width="4.7109375" style="32" customWidth="1"/>
    <col min="6914" max="6914" width="51.42578125" style="32" customWidth="1"/>
    <col min="6915" max="6915" width="15" style="32" customWidth="1"/>
    <col min="6916" max="6916" width="16.140625" style="32" customWidth="1"/>
    <col min="6917" max="6920" width="15" style="32" customWidth="1"/>
    <col min="6921" max="6921" width="10.85546875" style="32" bestFit="1" customWidth="1"/>
    <col min="6922" max="6922" width="10.140625" style="32" bestFit="1" customWidth="1"/>
    <col min="6923" max="6924" width="12.5703125" style="32" bestFit="1" customWidth="1"/>
    <col min="6925" max="6925" width="11.140625" style="32" bestFit="1" customWidth="1"/>
    <col min="6926" max="6927" width="9.85546875" style="32" bestFit="1"/>
    <col min="6928" max="6929" width="10.140625" style="32" bestFit="1" customWidth="1"/>
    <col min="6930" max="7168" width="9.85546875" style="32"/>
    <col min="7169" max="7169" width="4.7109375" style="32" customWidth="1"/>
    <col min="7170" max="7170" width="51.42578125" style="32" customWidth="1"/>
    <col min="7171" max="7171" width="15" style="32" customWidth="1"/>
    <col min="7172" max="7172" width="16.140625" style="32" customWidth="1"/>
    <col min="7173" max="7176" width="15" style="32" customWidth="1"/>
    <col min="7177" max="7177" width="10.85546875" style="32" bestFit="1" customWidth="1"/>
    <col min="7178" max="7178" width="10.140625" style="32" bestFit="1" customWidth="1"/>
    <col min="7179" max="7180" width="12.5703125" style="32" bestFit="1" customWidth="1"/>
    <col min="7181" max="7181" width="11.140625" style="32" bestFit="1" customWidth="1"/>
    <col min="7182" max="7183" width="9.85546875" style="32" bestFit="1"/>
    <col min="7184" max="7185" width="10.140625" style="32" bestFit="1" customWidth="1"/>
    <col min="7186" max="7424" width="9.85546875" style="32"/>
    <col min="7425" max="7425" width="4.7109375" style="32" customWidth="1"/>
    <col min="7426" max="7426" width="51.42578125" style="32" customWidth="1"/>
    <col min="7427" max="7427" width="15" style="32" customWidth="1"/>
    <col min="7428" max="7428" width="16.140625" style="32" customWidth="1"/>
    <col min="7429" max="7432" width="15" style="32" customWidth="1"/>
    <col min="7433" max="7433" width="10.85546875" style="32" bestFit="1" customWidth="1"/>
    <col min="7434" max="7434" width="10.140625" style="32" bestFit="1" customWidth="1"/>
    <col min="7435" max="7436" width="12.5703125" style="32" bestFit="1" customWidth="1"/>
    <col min="7437" max="7437" width="11.140625" style="32" bestFit="1" customWidth="1"/>
    <col min="7438" max="7439" width="9.85546875" style="32" bestFit="1"/>
    <col min="7440" max="7441" width="10.140625" style="32" bestFit="1" customWidth="1"/>
    <col min="7442" max="7680" width="9.85546875" style="32"/>
    <col min="7681" max="7681" width="4.7109375" style="32" customWidth="1"/>
    <col min="7682" max="7682" width="51.42578125" style="32" customWidth="1"/>
    <col min="7683" max="7683" width="15" style="32" customWidth="1"/>
    <col min="7684" max="7684" width="16.140625" style="32" customWidth="1"/>
    <col min="7685" max="7688" width="15" style="32" customWidth="1"/>
    <col min="7689" max="7689" width="10.85546875" style="32" bestFit="1" customWidth="1"/>
    <col min="7690" max="7690" width="10.140625" style="32" bestFit="1" customWidth="1"/>
    <col min="7691" max="7692" width="12.5703125" style="32" bestFit="1" customWidth="1"/>
    <col min="7693" max="7693" width="11.140625" style="32" bestFit="1" customWidth="1"/>
    <col min="7694" max="7695" width="9.85546875" style="32" bestFit="1"/>
    <col min="7696" max="7697" width="10.140625" style="32" bestFit="1" customWidth="1"/>
    <col min="7698" max="7936" width="9.85546875" style="32"/>
    <col min="7937" max="7937" width="4.7109375" style="32" customWidth="1"/>
    <col min="7938" max="7938" width="51.42578125" style="32" customWidth="1"/>
    <col min="7939" max="7939" width="15" style="32" customWidth="1"/>
    <col min="7940" max="7940" width="16.140625" style="32" customWidth="1"/>
    <col min="7941" max="7944" width="15" style="32" customWidth="1"/>
    <col min="7945" max="7945" width="10.85546875" style="32" bestFit="1" customWidth="1"/>
    <col min="7946" max="7946" width="10.140625" style="32" bestFit="1" customWidth="1"/>
    <col min="7947" max="7948" width="12.5703125" style="32" bestFit="1" customWidth="1"/>
    <col min="7949" max="7949" width="11.140625" style="32" bestFit="1" customWidth="1"/>
    <col min="7950" max="7951" width="9.85546875" style="32" bestFit="1"/>
    <col min="7952" max="7953" width="10.140625" style="32" bestFit="1" customWidth="1"/>
    <col min="7954" max="8192" width="9.85546875" style="32"/>
    <col min="8193" max="8193" width="4.7109375" style="32" customWidth="1"/>
    <col min="8194" max="8194" width="51.42578125" style="32" customWidth="1"/>
    <col min="8195" max="8195" width="15" style="32" customWidth="1"/>
    <col min="8196" max="8196" width="16.140625" style="32" customWidth="1"/>
    <col min="8197" max="8200" width="15" style="32" customWidth="1"/>
    <col min="8201" max="8201" width="10.85546875" style="32" bestFit="1" customWidth="1"/>
    <col min="8202" max="8202" width="10.140625" style="32" bestFit="1" customWidth="1"/>
    <col min="8203" max="8204" width="12.5703125" style="32" bestFit="1" customWidth="1"/>
    <col min="8205" max="8205" width="11.140625" style="32" bestFit="1" customWidth="1"/>
    <col min="8206" max="8207" width="9.85546875" style="32" bestFit="1"/>
    <col min="8208" max="8209" width="10.140625" style="32" bestFit="1" customWidth="1"/>
    <col min="8210" max="8448" width="9.85546875" style="32"/>
    <col min="8449" max="8449" width="4.7109375" style="32" customWidth="1"/>
    <col min="8450" max="8450" width="51.42578125" style="32" customWidth="1"/>
    <col min="8451" max="8451" width="15" style="32" customWidth="1"/>
    <col min="8452" max="8452" width="16.140625" style="32" customWidth="1"/>
    <col min="8453" max="8456" width="15" style="32" customWidth="1"/>
    <col min="8457" max="8457" width="10.85546875" style="32" bestFit="1" customWidth="1"/>
    <col min="8458" max="8458" width="10.140625" style="32" bestFit="1" customWidth="1"/>
    <col min="8459" max="8460" width="12.5703125" style="32" bestFit="1" customWidth="1"/>
    <col min="8461" max="8461" width="11.140625" style="32" bestFit="1" customWidth="1"/>
    <col min="8462" max="8463" width="9.85546875" style="32" bestFit="1"/>
    <col min="8464" max="8465" width="10.140625" style="32" bestFit="1" customWidth="1"/>
    <col min="8466" max="8704" width="9.85546875" style="32"/>
    <col min="8705" max="8705" width="4.7109375" style="32" customWidth="1"/>
    <col min="8706" max="8706" width="51.42578125" style="32" customWidth="1"/>
    <col min="8707" max="8707" width="15" style="32" customWidth="1"/>
    <col min="8708" max="8708" width="16.140625" style="32" customWidth="1"/>
    <col min="8709" max="8712" width="15" style="32" customWidth="1"/>
    <col min="8713" max="8713" width="10.85546875" style="32" bestFit="1" customWidth="1"/>
    <col min="8714" max="8714" width="10.140625" style="32" bestFit="1" customWidth="1"/>
    <col min="8715" max="8716" width="12.5703125" style="32" bestFit="1" customWidth="1"/>
    <col min="8717" max="8717" width="11.140625" style="32" bestFit="1" customWidth="1"/>
    <col min="8718" max="8719" width="9.85546875" style="32" bestFit="1"/>
    <col min="8720" max="8721" width="10.140625" style="32" bestFit="1" customWidth="1"/>
    <col min="8722" max="8960" width="9.85546875" style="32"/>
    <col min="8961" max="8961" width="4.7109375" style="32" customWidth="1"/>
    <col min="8962" max="8962" width="51.42578125" style="32" customWidth="1"/>
    <col min="8963" max="8963" width="15" style="32" customWidth="1"/>
    <col min="8964" max="8964" width="16.140625" style="32" customWidth="1"/>
    <col min="8965" max="8968" width="15" style="32" customWidth="1"/>
    <col min="8969" max="8969" width="10.85546875" style="32" bestFit="1" customWidth="1"/>
    <col min="8970" max="8970" width="10.140625" style="32" bestFit="1" customWidth="1"/>
    <col min="8971" max="8972" width="12.5703125" style="32" bestFit="1" customWidth="1"/>
    <col min="8973" max="8973" width="11.140625" style="32" bestFit="1" customWidth="1"/>
    <col min="8974" max="8975" width="9.85546875" style="32" bestFit="1"/>
    <col min="8976" max="8977" width="10.140625" style="32" bestFit="1" customWidth="1"/>
    <col min="8978" max="9216" width="9.85546875" style="32"/>
    <col min="9217" max="9217" width="4.7109375" style="32" customWidth="1"/>
    <col min="9218" max="9218" width="51.42578125" style="32" customWidth="1"/>
    <col min="9219" max="9219" width="15" style="32" customWidth="1"/>
    <col min="9220" max="9220" width="16.140625" style="32" customWidth="1"/>
    <col min="9221" max="9224" width="15" style="32" customWidth="1"/>
    <col min="9225" max="9225" width="10.85546875" style="32" bestFit="1" customWidth="1"/>
    <col min="9226" max="9226" width="10.140625" style="32" bestFit="1" customWidth="1"/>
    <col min="9227" max="9228" width="12.5703125" style="32" bestFit="1" customWidth="1"/>
    <col min="9229" max="9229" width="11.140625" style="32" bestFit="1" customWidth="1"/>
    <col min="9230" max="9231" width="9.85546875" style="32" bestFit="1"/>
    <col min="9232" max="9233" width="10.140625" style="32" bestFit="1" customWidth="1"/>
    <col min="9234" max="9472" width="9.85546875" style="32"/>
    <col min="9473" max="9473" width="4.7109375" style="32" customWidth="1"/>
    <col min="9474" max="9474" width="51.42578125" style="32" customWidth="1"/>
    <col min="9475" max="9475" width="15" style="32" customWidth="1"/>
    <col min="9476" max="9476" width="16.140625" style="32" customWidth="1"/>
    <col min="9477" max="9480" width="15" style="32" customWidth="1"/>
    <col min="9481" max="9481" width="10.85546875" style="32" bestFit="1" customWidth="1"/>
    <col min="9482" max="9482" width="10.140625" style="32" bestFit="1" customWidth="1"/>
    <col min="9483" max="9484" width="12.5703125" style="32" bestFit="1" customWidth="1"/>
    <col min="9485" max="9485" width="11.140625" style="32" bestFit="1" customWidth="1"/>
    <col min="9486" max="9487" width="9.85546875" style="32" bestFit="1"/>
    <col min="9488" max="9489" width="10.140625" style="32" bestFit="1" customWidth="1"/>
    <col min="9490" max="9728" width="9.85546875" style="32"/>
    <col min="9729" max="9729" width="4.7109375" style="32" customWidth="1"/>
    <col min="9730" max="9730" width="51.42578125" style="32" customWidth="1"/>
    <col min="9731" max="9731" width="15" style="32" customWidth="1"/>
    <col min="9732" max="9732" width="16.140625" style="32" customWidth="1"/>
    <col min="9733" max="9736" width="15" style="32" customWidth="1"/>
    <col min="9737" max="9737" width="10.85546875" style="32" bestFit="1" customWidth="1"/>
    <col min="9738" max="9738" width="10.140625" style="32" bestFit="1" customWidth="1"/>
    <col min="9739" max="9740" width="12.5703125" style="32" bestFit="1" customWidth="1"/>
    <col min="9741" max="9741" width="11.140625" style="32" bestFit="1" customWidth="1"/>
    <col min="9742" max="9743" width="9.85546875" style="32" bestFit="1"/>
    <col min="9744" max="9745" width="10.140625" style="32" bestFit="1" customWidth="1"/>
    <col min="9746" max="9984" width="9.85546875" style="32"/>
    <col min="9985" max="9985" width="4.7109375" style="32" customWidth="1"/>
    <col min="9986" max="9986" width="51.42578125" style="32" customWidth="1"/>
    <col min="9987" max="9987" width="15" style="32" customWidth="1"/>
    <col min="9988" max="9988" width="16.140625" style="32" customWidth="1"/>
    <col min="9989" max="9992" width="15" style="32" customWidth="1"/>
    <col min="9993" max="9993" width="10.85546875" style="32" bestFit="1" customWidth="1"/>
    <col min="9994" max="9994" width="10.140625" style="32" bestFit="1" customWidth="1"/>
    <col min="9995" max="9996" width="12.5703125" style="32" bestFit="1" customWidth="1"/>
    <col min="9997" max="9997" width="11.140625" style="32" bestFit="1" customWidth="1"/>
    <col min="9998" max="9999" width="9.85546875" style="32" bestFit="1"/>
    <col min="10000" max="10001" width="10.140625" style="32" bestFit="1" customWidth="1"/>
    <col min="10002" max="10240" width="9.85546875" style="32"/>
    <col min="10241" max="10241" width="4.7109375" style="32" customWidth="1"/>
    <col min="10242" max="10242" width="51.42578125" style="32" customWidth="1"/>
    <col min="10243" max="10243" width="15" style="32" customWidth="1"/>
    <col min="10244" max="10244" width="16.140625" style="32" customWidth="1"/>
    <col min="10245" max="10248" width="15" style="32" customWidth="1"/>
    <col min="10249" max="10249" width="10.85546875" style="32" bestFit="1" customWidth="1"/>
    <col min="10250" max="10250" width="10.140625" style="32" bestFit="1" customWidth="1"/>
    <col min="10251" max="10252" width="12.5703125" style="32" bestFit="1" customWidth="1"/>
    <col min="10253" max="10253" width="11.140625" style="32" bestFit="1" customWidth="1"/>
    <col min="10254" max="10255" width="9.85546875" style="32" bestFit="1"/>
    <col min="10256" max="10257" width="10.140625" style="32" bestFit="1" customWidth="1"/>
    <col min="10258" max="10496" width="9.85546875" style="32"/>
    <col min="10497" max="10497" width="4.7109375" style="32" customWidth="1"/>
    <col min="10498" max="10498" width="51.42578125" style="32" customWidth="1"/>
    <col min="10499" max="10499" width="15" style="32" customWidth="1"/>
    <col min="10500" max="10500" width="16.140625" style="32" customWidth="1"/>
    <col min="10501" max="10504" width="15" style="32" customWidth="1"/>
    <col min="10505" max="10505" width="10.85546875" style="32" bestFit="1" customWidth="1"/>
    <col min="10506" max="10506" width="10.140625" style="32" bestFit="1" customWidth="1"/>
    <col min="10507" max="10508" width="12.5703125" style="32" bestFit="1" customWidth="1"/>
    <col min="10509" max="10509" width="11.140625" style="32" bestFit="1" customWidth="1"/>
    <col min="10510" max="10511" width="9.85546875" style="32" bestFit="1"/>
    <col min="10512" max="10513" width="10.140625" style="32" bestFit="1" customWidth="1"/>
    <col min="10514" max="10752" width="9.85546875" style="32"/>
    <col min="10753" max="10753" width="4.7109375" style="32" customWidth="1"/>
    <col min="10754" max="10754" width="51.42578125" style="32" customWidth="1"/>
    <col min="10755" max="10755" width="15" style="32" customWidth="1"/>
    <col min="10756" max="10756" width="16.140625" style="32" customWidth="1"/>
    <col min="10757" max="10760" width="15" style="32" customWidth="1"/>
    <col min="10761" max="10761" width="10.85546875" style="32" bestFit="1" customWidth="1"/>
    <col min="10762" max="10762" width="10.140625" style="32" bestFit="1" customWidth="1"/>
    <col min="10763" max="10764" width="12.5703125" style="32" bestFit="1" customWidth="1"/>
    <col min="10765" max="10765" width="11.140625" style="32" bestFit="1" customWidth="1"/>
    <col min="10766" max="10767" width="9.85546875" style="32" bestFit="1"/>
    <col min="10768" max="10769" width="10.140625" style="32" bestFit="1" customWidth="1"/>
    <col min="10770" max="11008" width="9.85546875" style="32"/>
    <col min="11009" max="11009" width="4.7109375" style="32" customWidth="1"/>
    <col min="11010" max="11010" width="51.42578125" style="32" customWidth="1"/>
    <col min="11011" max="11011" width="15" style="32" customWidth="1"/>
    <col min="11012" max="11012" width="16.140625" style="32" customWidth="1"/>
    <col min="11013" max="11016" width="15" style="32" customWidth="1"/>
    <col min="11017" max="11017" width="10.85546875" style="32" bestFit="1" customWidth="1"/>
    <col min="11018" max="11018" width="10.140625" style="32" bestFit="1" customWidth="1"/>
    <col min="11019" max="11020" width="12.5703125" style="32" bestFit="1" customWidth="1"/>
    <col min="11021" max="11021" width="11.140625" style="32" bestFit="1" customWidth="1"/>
    <col min="11022" max="11023" width="9.85546875" style="32" bestFit="1"/>
    <col min="11024" max="11025" width="10.140625" style="32" bestFit="1" customWidth="1"/>
    <col min="11026" max="11264" width="9.85546875" style="32"/>
    <col min="11265" max="11265" width="4.7109375" style="32" customWidth="1"/>
    <col min="11266" max="11266" width="51.42578125" style="32" customWidth="1"/>
    <col min="11267" max="11267" width="15" style="32" customWidth="1"/>
    <col min="11268" max="11268" width="16.140625" style="32" customWidth="1"/>
    <col min="11269" max="11272" width="15" style="32" customWidth="1"/>
    <col min="11273" max="11273" width="10.85546875" style="32" bestFit="1" customWidth="1"/>
    <col min="11274" max="11274" width="10.140625" style="32" bestFit="1" customWidth="1"/>
    <col min="11275" max="11276" width="12.5703125" style="32" bestFit="1" customWidth="1"/>
    <col min="11277" max="11277" width="11.140625" style="32" bestFit="1" customWidth="1"/>
    <col min="11278" max="11279" width="9.85546875" style="32" bestFit="1"/>
    <col min="11280" max="11281" width="10.140625" style="32" bestFit="1" customWidth="1"/>
    <col min="11282" max="11520" width="9.85546875" style="32"/>
    <col min="11521" max="11521" width="4.7109375" style="32" customWidth="1"/>
    <col min="11522" max="11522" width="51.42578125" style="32" customWidth="1"/>
    <col min="11523" max="11523" width="15" style="32" customWidth="1"/>
    <col min="11524" max="11524" width="16.140625" style="32" customWidth="1"/>
    <col min="11525" max="11528" width="15" style="32" customWidth="1"/>
    <col min="11529" max="11529" width="10.85546875" style="32" bestFit="1" customWidth="1"/>
    <col min="11530" max="11530" width="10.140625" style="32" bestFit="1" customWidth="1"/>
    <col min="11531" max="11532" width="12.5703125" style="32" bestFit="1" customWidth="1"/>
    <col min="11533" max="11533" width="11.140625" style="32" bestFit="1" customWidth="1"/>
    <col min="11534" max="11535" width="9.85546875" style="32" bestFit="1"/>
    <col min="11536" max="11537" width="10.140625" style="32" bestFit="1" customWidth="1"/>
    <col min="11538" max="11776" width="9.85546875" style="32"/>
    <col min="11777" max="11777" width="4.7109375" style="32" customWidth="1"/>
    <col min="11778" max="11778" width="51.42578125" style="32" customWidth="1"/>
    <col min="11779" max="11779" width="15" style="32" customWidth="1"/>
    <col min="11780" max="11780" width="16.140625" style="32" customWidth="1"/>
    <col min="11781" max="11784" width="15" style="32" customWidth="1"/>
    <col min="11785" max="11785" width="10.85546875" style="32" bestFit="1" customWidth="1"/>
    <col min="11786" max="11786" width="10.140625" style="32" bestFit="1" customWidth="1"/>
    <col min="11787" max="11788" width="12.5703125" style="32" bestFit="1" customWidth="1"/>
    <col min="11789" max="11789" width="11.140625" style="32" bestFit="1" customWidth="1"/>
    <col min="11790" max="11791" width="9.85546875" style="32" bestFit="1"/>
    <col min="11792" max="11793" width="10.140625" style="32" bestFit="1" customWidth="1"/>
    <col min="11794" max="12032" width="9.85546875" style="32"/>
    <col min="12033" max="12033" width="4.7109375" style="32" customWidth="1"/>
    <col min="12034" max="12034" width="51.42578125" style="32" customWidth="1"/>
    <col min="12035" max="12035" width="15" style="32" customWidth="1"/>
    <col min="12036" max="12036" width="16.140625" style="32" customWidth="1"/>
    <col min="12037" max="12040" width="15" style="32" customWidth="1"/>
    <col min="12041" max="12041" width="10.85546875" style="32" bestFit="1" customWidth="1"/>
    <col min="12042" max="12042" width="10.140625" style="32" bestFit="1" customWidth="1"/>
    <col min="12043" max="12044" width="12.5703125" style="32" bestFit="1" customWidth="1"/>
    <col min="12045" max="12045" width="11.140625" style="32" bestFit="1" customWidth="1"/>
    <col min="12046" max="12047" width="9.85546875" style="32" bestFit="1"/>
    <col min="12048" max="12049" width="10.140625" style="32" bestFit="1" customWidth="1"/>
    <col min="12050" max="12288" width="9.85546875" style="32"/>
    <col min="12289" max="12289" width="4.7109375" style="32" customWidth="1"/>
    <col min="12290" max="12290" width="51.42578125" style="32" customWidth="1"/>
    <col min="12291" max="12291" width="15" style="32" customWidth="1"/>
    <col min="12292" max="12292" width="16.140625" style="32" customWidth="1"/>
    <col min="12293" max="12296" width="15" style="32" customWidth="1"/>
    <col min="12297" max="12297" width="10.85546875" style="32" bestFit="1" customWidth="1"/>
    <col min="12298" max="12298" width="10.140625" style="32" bestFit="1" customWidth="1"/>
    <col min="12299" max="12300" width="12.5703125" style="32" bestFit="1" customWidth="1"/>
    <col min="12301" max="12301" width="11.140625" style="32" bestFit="1" customWidth="1"/>
    <col min="12302" max="12303" width="9.85546875" style="32" bestFit="1"/>
    <col min="12304" max="12305" width="10.140625" style="32" bestFit="1" customWidth="1"/>
    <col min="12306" max="12544" width="9.85546875" style="32"/>
    <col min="12545" max="12545" width="4.7109375" style="32" customWidth="1"/>
    <col min="12546" max="12546" width="51.42578125" style="32" customWidth="1"/>
    <col min="12547" max="12547" width="15" style="32" customWidth="1"/>
    <col min="12548" max="12548" width="16.140625" style="32" customWidth="1"/>
    <col min="12549" max="12552" width="15" style="32" customWidth="1"/>
    <col min="12553" max="12553" width="10.85546875" style="32" bestFit="1" customWidth="1"/>
    <col min="12554" max="12554" width="10.140625" style="32" bestFit="1" customWidth="1"/>
    <col min="12555" max="12556" width="12.5703125" style="32" bestFit="1" customWidth="1"/>
    <col min="12557" max="12557" width="11.140625" style="32" bestFit="1" customWidth="1"/>
    <col min="12558" max="12559" width="9.85546875" style="32" bestFit="1"/>
    <col min="12560" max="12561" width="10.140625" style="32" bestFit="1" customWidth="1"/>
    <col min="12562" max="12800" width="9.85546875" style="32"/>
    <col min="12801" max="12801" width="4.7109375" style="32" customWidth="1"/>
    <col min="12802" max="12802" width="51.42578125" style="32" customWidth="1"/>
    <col min="12803" max="12803" width="15" style="32" customWidth="1"/>
    <col min="12804" max="12804" width="16.140625" style="32" customWidth="1"/>
    <col min="12805" max="12808" width="15" style="32" customWidth="1"/>
    <col min="12809" max="12809" width="10.85546875" style="32" bestFit="1" customWidth="1"/>
    <col min="12810" max="12810" width="10.140625" style="32" bestFit="1" customWidth="1"/>
    <col min="12811" max="12812" width="12.5703125" style="32" bestFit="1" customWidth="1"/>
    <col min="12813" max="12813" width="11.140625" style="32" bestFit="1" customWidth="1"/>
    <col min="12814" max="12815" width="9.85546875" style="32" bestFit="1"/>
    <col min="12816" max="12817" width="10.140625" style="32" bestFit="1" customWidth="1"/>
    <col min="12818" max="13056" width="9.85546875" style="32"/>
    <col min="13057" max="13057" width="4.7109375" style="32" customWidth="1"/>
    <col min="13058" max="13058" width="51.42578125" style="32" customWidth="1"/>
    <col min="13059" max="13059" width="15" style="32" customWidth="1"/>
    <col min="13060" max="13060" width="16.140625" style="32" customWidth="1"/>
    <col min="13061" max="13064" width="15" style="32" customWidth="1"/>
    <col min="13065" max="13065" width="10.85546875" style="32" bestFit="1" customWidth="1"/>
    <col min="13066" max="13066" width="10.140625" style="32" bestFit="1" customWidth="1"/>
    <col min="13067" max="13068" width="12.5703125" style="32" bestFit="1" customWidth="1"/>
    <col min="13069" max="13069" width="11.140625" style="32" bestFit="1" customWidth="1"/>
    <col min="13070" max="13071" width="9.85546875" style="32" bestFit="1"/>
    <col min="13072" max="13073" width="10.140625" style="32" bestFit="1" customWidth="1"/>
    <col min="13074" max="13312" width="9.85546875" style="32"/>
    <col min="13313" max="13313" width="4.7109375" style="32" customWidth="1"/>
    <col min="13314" max="13314" width="51.42578125" style="32" customWidth="1"/>
    <col min="13315" max="13315" width="15" style="32" customWidth="1"/>
    <col min="13316" max="13316" width="16.140625" style="32" customWidth="1"/>
    <col min="13317" max="13320" width="15" style="32" customWidth="1"/>
    <col min="13321" max="13321" width="10.85546875" style="32" bestFit="1" customWidth="1"/>
    <col min="13322" max="13322" width="10.140625" style="32" bestFit="1" customWidth="1"/>
    <col min="13323" max="13324" width="12.5703125" style="32" bestFit="1" customWidth="1"/>
    <col min="13325" max="13325" width="11.140625" style="32" bestFit="1" customWidth="1"/>
    <col min="13326" max="13327" width="9.85546875" style="32" bestFit="1"/>
    <col min="13328" max="13329" width="10.140625" style="32" bestFit="1" customWidth="1"/>
    <col min="13330" max="13568" width="9.85546875" style="32"/>
    <col min="13569" max="13569" width="4.7109375" style="32" customWidth="1"/>
    <col min="13570" max="13570" width="51.42578125" style="32" customWidth="1"/>
    <col min="13571" max="13571" width="15" style="32" customWidth="1"/>
    <col min="13572" max="13572" width="16.140625" style="32" customWidth="1"/>
    <col min="13573" max="13576" width="15" style="32" customWidth="1"/>
    <col min="13577" max="13577" width="10.85546875" style="32" bestFit="1" customWidth="1"/>
    <col min="13578" max="13578" width="10.140625" style="32" bestFit="1" customWidth="1"/>
    <col min="13579" max="13580" width="12.5703125" style="32" bestFit="1" customWidth="1"/>
    <col min="13581" max="13581" width="11.140625" style="32" bestFit="1" customWidth="1"/>
    <col min="13582" max="13583" width="9.85546875" style="32" bestFit="1"/>
    <col min="13584" max="13585" width="10.140625" style="32" bestFit="1" customWidth="1"/>
    <col min="13586" max="13824" width="9.85546875" style="32"/>
    <col min="13825" max="13825" width="4.7109375" style="32" customWidth="1"/>
    <col min="13826" max="13826" width="51.42578125" style="32" customWidth="1"/>
    <col min="13827" max="13827" width="15" style="32" customWidth="1"/>
    <col min="13828" max="13828" width="16.140625" style="32" customWidth="1"/>
    <col min="13829" max="13832" width="15" style="32" customWidth="1"/>
    <col min="13833" max="13833" width="10.85546875" style="32" bestFit="1" customWidth="1"/>
    <col min="13834" max="13834" width="10.140625" style="32" bestFit="1" customWidth="1"/>
    <col min="13835" max="13836" width="12.5703125" style="32" bestFit="1" customWidth="1"/>
    <col min="13837" max="13837" width="11.140625" style="32" bestFit="1" customWidth="1"/>
    <col min="13838" max="13839" width="9.85546875" style="32" bestFit="1"/>
    <col min="13840" max="13841" width="10.140625" style="32" bestFit="1" customWidth="1"/>
    <col min="13842" max="14080" width="9.85546875" style="32"/>
    <col min="14081" max="14081" width="4.7109375" style="32" customWidth="1"/>
    <col min="14082" max="14082" width="51.42578125" style="32" customWidth="1"/>
    <col min="14083" max="14083" width="15" style="32" customWidth="1"/>
    <col min="14084" max="14084" width="16.140625" style="32" customWidth="1"/>
    <col min="14085" max="14088" width="15" style="32" customWidth="1"/>
    <col min="14089" max="14089" width="10.85546875" style="32" bestFit="1" customWidth="1"/>
    <col min="14090" max="14090" width="10.140625" style="32" bestFit="1" customWidth="1"/>
    <col min="14091" max="14092" width="12.5703125" style="32" bestFit="1" customWidth="1"/>
    <col min="14093" max="14093" width="11.140625" style="32" bestFit="1" customWidth="1"/>
    <col min="14094" max="14095" width="9.85546875" style="32" bestFit="1"/>
    <col min="14096" max="14097" width="10.140625" style="32" bestFit="1" customWidth="1"/>
    <col min="14098" max="14336" width="9.85546875" style="32"/>
    <col min="14337" max="14337" width="4.7109375" style="32" customWidth="1"/>
    <col min="14338" max="14338" width="51.42578125" style="32" customWidth="1"/>
    <col min="14339" max="14339" width="15" style="32" customWidth="1"/>
    <col min="14340" max="14340" width="16.140625" style="32" customWidth="1"/>
    <col min="14341" max="14344" width="15" style="32" customWidth="1"/>
    <col min="14345" max="14345" width="10.85546875" style="32" bestFit="1" customWidth="1"/>
    <col min="14346" max="14346" width="10.140625" style="32" bestFit="1" customWidth="1"/>
    <col min="14347" max="14348" width="12.5703125" style="32" bestFit="1" customWidth="1"/>
    <col min="14349" max="14349" width="11.140625" style="32" bestFit="1" customWidth="1"/>
    <col min="14350" max="14351" width="9.85546875" style="32" bestFit="1"/>
    <col min="14352" max="14353" width="10.140625" style="32" bestFit="1" customWidth="1"/>
    <col min="14354" max="14592" width="9.85546875" style="32"/>
    <col min="14593" max="14593" width="4.7109375" style="32" customWidth="1"/>
    <col min="14594" max="14594" width="51.42578125" style="32" customWidth="1"/>
    <col min="14595" max="14595" width="15" style="32" customWidth="1"/>
    <col min="14596" max="14596" width="16.140625" style="32" customWidth="1"/>
    <col min="14597" max="14600" width="15" style="32" customWidth="1"/>
    <col min="14601" max="14601" width="10.85546875" style="32" bestFit="1" customWidth="1"/>
    <col min="14602" max="14602" width="10.140625" style="32" bestFit="1" customWidth="1"/>
    <col min="14603" max="14604" width="12.5703125" style="32" bestFit="1" customWidth="1"/>
    <col min="14605" max="14605" width="11.140625" style="32" bestFit="1" customWidth="1"/>
    <col min="14606" max="14607" width="9.85546875" style="32" bestFit="1"/>
    <col min="14608" max="14609" width="10.140625" style="32" bestFit="1" customWidth="1"/>
    <col min="14610" max="14848" width="9.85546875" style="32"/>
    <col min="14849" max="14849" width="4.7109375" style="32" customWidth="1"/>
    <col min="14850" max="14850" width="51.42578125" style="32" customWidth="1"/>
    <col min="14851" max="14851" width="15" style="32" customWidth="1"/>
    <col min="14852" max="14852" width="16.140625" style="32" customWidth="1"/>
    <col min="14853" max="14856" width="15" style="32" customWidth="1"/>
    <col min="14857" max="14857" width="10.85546875" style="32" bestFit="1" customWidth="1"/>
    <col min="14858" max="14858" width="10.140625" style="32" bestFit="1" customWidth="1"/>
    <col min="14859" max="14860" width="12.5703125" style="32" bestFit="1" customWidth="1"/>
    <col min="14861" max="14861" width="11.140625" style="32" bestFit="1" customWidth="1"/>
    <col min="14862" max="14863" width="9.85546875" style="32" bestFit="1"/>
    <col min="14864" max="14865" width="10.140625" style="32" bestFit="1" customWidth="1"/>
    <col min="14866" max="15104" width="9.85546875" style="32"/>
    <col min="15105" max="15105" width="4.7109375" style="32" customWidth="1"/>
    <col min="15106" max="15106" width="51.42578125" style="32" customWidth="1"/>
    <col min="15107" max="15107" width="15" style="32" customWidth="1"/>
    <col min="15108" max="15108" width="16.140625" style="32" customWidth="1"/>
    <col min="15109" max="15112" width="15" style="32" customWidth="1"/>
    <col min="15113" max="15113" width="10.85546875" style="32" bestFit="1" customWidth="1"/>
    <col min="15114" max="15114" width="10.140625" style="32" bestFit="1" customWidth="1"/>
    <col min="15115" max="15116" width="12.5703125" style="32" bestFit="1" customWidth="1"/>
    <col min="15117" max="15117" width="11.140625" style="32" bestFit="1" customWidth="1"/>
    <col min="15118" max="15119" width="9.85546875" style="32" bestFit="1"/>
    <col min="15120" max="15121" width="10.140625" style="32" bestFit="1" customWidth="1"/>
    <col min="15122" max="15360" width="9.85546875" style="32"/>
    <col min="15361" max="15361" width="4.7109375" style="32" customWidth="1"/>
    <col min="15362" max="15362" width="51.42578125" style="32" customWidth="1"/>
    <col min="15363" max="15363" width="15" style="32" customWidth="1"/>
    <col min="15364" max="15364" width="16.140625" style="32" customWidth="1"/>
    <col min="15365" max="15368" width="15" style="32" customWidth="1"/>
    <col min="15369" max="15369" width="10.85546875" style="32" bestFit="1" customWidth="1"/>
    <col min="15370" max="15370" width="10.140625" style="32" bestFit="1" customWidth="1"/>
    <col min="15371" max="15372" width="12.5703125" style="32" bestFit="1" customWidth="1"/>
    <col min="15373" max="15373" width="11.140625" style="32" bestFit="1" customWidth="1"/>
    <col min="15374" max="15375" width="9.85546875" style="32" bestFit="1"/>
    <col min="15376" max="15377" width="10.140625" style="32" bestFit="1" customWidth="1"/>
    <col min="15378" max="15616" width="9.85546875" style="32"/>
    <col min="15617" max="15617" width="4.7109375" style="32" customWidth="1"/>
    <col min="15618" max="15618" width="51.42578125" style="32" customWidth="1"/>
    <col min="15619" max="15619" width="15" style="32" customWidth="1"/>
    <col min="15620" max="15620" width="16.140625" style="32" customWidth="1"/>
    <col min="15621" max="15624" width="15" style="32" customWidth="1"/>
    <col min="15625" max="15625" width="10.85546875" style="32" bestFit="1" customWidth="1"/>
    <col min="15626" max="15626" width="10.140625" style="32" bestFit="1" customWidth="1"/>
    <col min="15627" max="15628" width="12.5703125" style="32" bestFit="1" customWidth="1"/>
    <col min="15629" max="15629" width="11.140625" style="32" bestFit="1" customWidth="1"/>
    <col min="15630" max="15631" width="9.85546875" style="32" bestFit="1"/>
    <col min="15632" max="15633" width="10.140625" style="32" bestFit="1" customWidth="1"/>
    <col min="15634" max="15872" width="9.85546875" style="32"/>
    <col min="15873" max="15873" width="4.7109375" style="32" customWidth="1"/>
    <col min="15874" max="15874" width="51.42578125" style="32" customWidth="1"/>
    <col min="15875" max="15875" width="15" style="32" customWidth="1"/>
    <col min="15876" max="15876" width="16.140625" style="32" customWidth="1"/>
    <col min="15877" max="15880" width="15" style="32" customWidth="1"/>
    <col min="15881" max="15881" width="10.85546875" style="32" bestFit="1" customWidth="1"/>
    <col min="15882" max="15882" width="10.140625" style="32" bestFit="1" customWidth="1"/>
    <col min="15883" max="15884" width="12.5703125" style="32" bestFit="1" customWidth="1"/>
    <col min="15885" max="15885" width="11.140625" style="32" bestFit="1" customWidth="1"/>
    <col min="15886" max="15887" width="9.85546875" style="32" bestFit="1"/>
    <col min="15888" max="15889" width="10.140625" style="32" bestFit="1" customWidth="1"/>
    <col min="15890" max="16128" width="9.85546875" style="32"/>
    <col min="16129" max="16129" width="4.7109375" style="32" customWidth="1"/>
    <col min="16130" max="16130" width="51.42578125" style="32" customWidth="1"/>
    <col min="16131" max="16131" width="15" style="32" customWidth="1"/>
    <col min="16132" max="16132" width="16.140625" style="32" customWidth="1"/>
    <col min="16133" max="16136" width="15" style="32" customWidth="1"/>
    <col min="16137" max="16137" width="10.85546875" style="32" bestFit="1" customWidth="1"/>
    <col min="16138" max="16138" width="10.140625" style="32" bestFit="1" customWidth="1"/>
    <col min="16139" max="16140" width="12.5703125" style="32" bestFit="1" customWidth="1"/>
    <col min="16141" max="16141" width="11.140625" style="32" bestFit="1" customWidth="1"/>
    <col min="16142" max="16143" width="9.85546875" style="32" bestFit="1"/>
    <col min="16144" max="16145" width="10.140625" style="32" bestFit="1" customWidth="1"/>
    <col min="16146" max="16384" width="9.85546875" style="32"/>
  </cols>
  <sheetData>
    <row r="1" spans="1:15" ht="75" customHeight="1" x14ac:dyDescent="0.2">
      <c r="A1" s="37" t="s">
        <v>84</v>
      </c>
      <c r="B1" s="38"/>
      <c r="C1" s="38"/>
      <c r="D1" s="38"/>
      <c r="E1" s="38"/>
      <c r="F1" s="38"/>
      <c r="G1" s="38"/>
      <c r="H1" s="39"/>
    </row>
    <row r="2" spans="1:15" ht="12.6" customHeight="1" x14ac:dyDescent="0.2">
      <c r="A2" s="40" t="s">
        <v>0</v>
      </c>
      <c r="B2" s="41"/>
      <c r="C2" s="37" t="s">
        <v>1</v>
      </c>
      <c r="D2" s="38"/>
      <c r="E2" s="38"/>
      <c r="F2" s="38"/>
      <c r="G2" s="39"/>
      <c r="H2" s="46" t="s">
        <v>2</v>
      </c>
    </row>
    <row r="3" spans="1:15" ht="22.5" customHeight="1" x14ac:dyDescent="0.2">
      <c r="A3" s="42"/>
      <c r="B3" s="43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47"/>
      <c r="K3" s="32"/>
      <c r="L3" s="32"/>
      <c r="M3" s="32"/>
      <c r="N3" s="32"/>
      <c r="O3" s="32"/>
    </row>
    <row r="4" spans="1:15" x14ac:dyDescent="0.2">
      <c r="A4" s="44"/>
      <c r="B4" s="45"/>
      <c r="C4" s="3">
        <v>1</v>
      </c>
      <c r="D4" s="3">
        <v>2</v>
      </c>
      <c r="E4" s="3" t="s">
        <v>8</v>
      </c>
      <c r="F4" s="3">
        <v>4</v>
      </c>
      <c r="G4" s="3">
        <v>5</v>
      </c>
      <c r="H4" s="3" t="s">
        <v>9</v>
      </c>
      <c r="K4" s="32"/>
      <c r="L4" s="32"/>
      <c r="M4" s="32"/>
      <c r="N4" s="32"/>
      <c r="O4" s="32"/>
    </row>
    <row r="5" spans="1:15" ht="12.95" customHeight="1" x14ac:dyDescent="0.2">
      <c r="A5" s="4" t="s">
        <v>12</v>
      </c>
      <c r="B5" s="5"/>
      <c r="C5" s="6">
        <f>+SUM(C6:C12)</f>
        <v>1469873.45</v>
      </c>
      <c r="D5" s="7">
        <f>+SUM(D6:D12)</f>
        <v>-1469873.45</v>
      </c>
      <c r="E5" s="7">
        <f>+SUM(E6:E12)</f>
        <v>0</v>
      </c>
      <c r="F5" s="8">
        <f>+SUM(F6:F12)</f>
        <v>0</v>
      </c>
      <c r="G5" s="9">
        <f>+SUM(G6:G12)</f>
        <v>0</v>
      </c>
      <c r="H5" s="10">
        <f t="shared" ref="H5:H71" si="0">+E5-F5</f>
        <v>0</v>
      </c>
      <c r="I5" s="33"/>
      <c r="K5" s="32"/>
      <c r="L5" s="32"/>
      <c r="M5" s="32"/>
      <c r="N5" s="32"/>
      <c r="O5" s="32"/>
    </row>
    <row r="6" spans="1:15" ht="10.5" customHeight="1" x14ac:dyDescent="0.2">
      <c r="A6" s="11"/>
      <c r="B6" s="12" t="s">
        <v>13</v>
      </c>
      <c r="C6" s="13">
        <v>0</v>
      </c>
      <c r="D6" s="14">
        <v>0</v>
      </c>
      <c r="E6" s="14">
        <v>0</v>
      </c>
      <c r="F6" s="15">
        <v>0</v>
      </c>
      <c r="G6" s="16">
        <v>0</v>
      </c>
      <c r="H6" s="16">
        <f t="shared" si="0"/>
        <v>0</v>
      </c>
      <c r="I6" s="33"/>
      <c r="K6" s="32"/>
      <c r="L6" s="32"/>
      <c r="M6" s="32"/>
      <c r="N6" s="32"/>
      <c r="O6" s="32"/>
    </row>
    <row r="7" spans="1:15" ht="10.5" customHeight="1" x14ac:dyDescent="0.2">
      <c r="A7" s="11"/>
      <c r="B7" s="12" t="s">
        <v>14</v>
      </c>
      <c r="C7" s="13">
        <v>1469873.45</v>
      </c>
      <c r="D7" s="14">
        <v>-1469873.45</v>
      </c>
      <c r="E7" s="14">
        <v>0</v>
      </c>
      <c r="F7" s="15">
        <v>0</v>
      </c>
      <c r="G7" s="16">
        <v>0</v>
      </c>
      <c r="H7" s="16">
        <f t="shared" si="0"/>
        <v>0</v>
      </c>
      <c r="I7" s="33"/>
      <c r="K7" s="32"/>
      <c r="L7" s="32"/>
      <c r="M7" s="32"/>
      <c r="N7" s="32"/>
      <c r="O7" s="32"/>
    </row>
    <row r="8" spans="1:15" ht="10.5" customHeight="1" x14ac:dyDescent="0.2">
      <c r="A8" s="11"/>
      <c r="B8" s="12" t="s">
        <v>15</v>
      </c>
      <c r="C8" s="13">
        <v>0</v>
      </c>
      <c r="D8" s="14">
        <v>0</v>
      </c>
      <c r="E8" s="14">
        <v>0</v>
      </c>
      <c r="F8" s="15">
        <v>0</v>
      </c>
      <c r="G8" s="16">
        <v>0</v>
      </c>
      <c r="H8" s="16">
        <f t="shared" si="0"/>
        <v>0</v>
      </c>
      <c r="I8" s="33"/>
      <c r="K8" s="32"/>
      <c r="L8" s="32"/>
      <c r="M8" s="32"/>
      <c r="N8" s="32"/>
      <c r="O8" s="32"/>
    </row>
    <row r="9" spans="1:15" ht="10.5" customHeight="1" x14ac:dyDescent="0.2">
      <c r="A9" s="11"/>
      <c r="B9" s="12" t="s">
        <v>16</v>
      </c>
      <c r="C9" s="13">
        <v>0</v>
      </c>
      <c r="D9" s="14">
        <v>0</v>
      </c>
      <c r="E9" s="14">
        <v>0</v>
      </c>
      <c r="F9" s="15">
        <v>0</v>
      </c>
      <c r="G9" s="16">
        <v>0</v>
      </c>
      <c r="H9" s="16">
        <f t="shared" si="0"/>
        <v>0</v>
      </c>
      <c r="I9" s="33"/>
      <c r="K9" s="32"/>
      <c r="L9" s="32"/>
      <c r="M9" s="32"/>
      <c r="N9" s="32"/>
      <c r="O9" s="32"/>
    </row>
    <row r="10" spans="1:15" ht="10.5" customHeight="1" x14ac:dyDescent="0.2">
      <c r="A10" s="11"/>
      <c r="B10" s="12" t="s">
        <v>17</v>
      </c>
      <c r="C10" s="13">
        <v>0</v>
      </c>
      <c r="D10" s="14">
        <v>0</v>
      </c>
      <c r="E10" s="14">
        <v>0</v>
      </c>
      <c r="F10" s="15">
        <v>0</v>
      </c>
      <c r="G10" s="16">
        <v>0</v>
      </c>
      <c r="H10" s="16">
        <f t="shared" si="0"/>
        <v>0</v>
      </c>
      <c r="I10" s="33"/>
      <c r="K10" s="32"/>
      <c r="L10" s="32"/>
      <c r="M10" s="32"/>
      <c r="N10" s="32"/>
      <c r="O10" s="32"/>
    </row>
    <row r="11" spans="1:15" ht="10.5" customHeight="1" x14ac:dyDescent="0.2">
      <c r="A11" s="11"/>
      <c r="B11" s="12" t="s">
        <v>18</v>
      </c>
      <c r="C11" s="13">
        <v>0</v>
      </c>
      <c r="D11" s="14">
        <v>0</v>
      </c>
      <c r="E11" s="14">
        <v>0</v>
      </c>
      <c r="F11" s="15">
        <v>0</v>
      </c>
      <c r="G11" s="16">
        <v>0</v>
      </c>
      <c r="H11" s="16">
        <f t="shared" si="0"/>
        <v>0</v>
      </c>
      <c r="I11" s="33"/>
      <c r="K11" s="32"/>
      <c r="L11" s="32"/>
      <c r="M11" s="32"/>
      <c r="N11" s="32"/>
      <c r="O11" s="32"/>
    </row>
    <row r="12" spans="1:15" ht="10.5" customHeight="1" x14ac:dyDescent="0.2">
      <c r="A12" s="11"/>
      <c r="B12" s="12" t="s">
        <v>19</v>
      </c>
      <c r="C12" s="13">
        <v>0</v>
      </c>
      <c r="D12" s="14">
        <v>0</v>
      </c>
      <c r="E12" s="14">
        <v>0</v>
      </c>
      <c r="F12" s="15">
        <v>0</v>
      </c>
      <c r="G12" s="16">
        <v>0</v>
      </c>
      <c r="H12" s="16">
        <f t="shared" si="0"/>
        <v>0</v>
      </c>
      <c r="I12" s="33"/>
      <c r="K12" s="32"/>
      <c r="L12" s="32"/>
      <c r="M12" s="32"/>
      <c r="N12" s="32"/>
      <c r="O12" s="32"/>
    </row>
    <row r="13" spans="1:15" ht="10.5" customHeight="1" x14ac:dyDescent="0.2">
      <c r="A13" s="17" t="s">
        <v>20</v>
      </c>
      <c r="B13" s="18"/>
      <c r="C13" s="19">
        <f>+SUM(C14:C22)</f>
        <v>30000</v>
      </c>
      <c r="D13" s="20">
        <f>+SUM(D14:D22)</f>
        <v>0</v>
      </c>
      <c r="E13" s="20">
        <f>+SUM(E14:E22)</f>
        <v>30000</v>
      </c>
      <c r="F13" s="21">
        <f>+SUM(F14:F22)</f>
        <v>0</v>
      </c>
      <c r="G13" s="10">
        <f>+SUM(G14:G22)</f>
        <v>0</v>
      </c>
      <c r="H13" s="10">
        <f t="shared" si="0"/>
        <v>30000</v>
      </c>
      <c r="I13" s="33"/>
    </row>
    <row r="14" spans="1:15" ht="10.5" customHeight="1" x14ac:dyDescent="0.2">
      <c r="A14" s="11"/>
      <c r="B14" s="12" t="s">
        <v>21</v>
      </c>
      <c r="C14" s="13">
        <v>0</v>
      </c>
      <c r="D14" s="14">
        <v>0</v>
      </c>
      <c r="E14" s="14">
        <v>0</v>
      </c>
      <c r="F14" s="15">
        <v>0</v>
      </c>
      <c r="G14" s="16">
        <v>0</v>
      </c>
      <c r="H14" s="16">
        <f t="shared" si="0"/>
        <v>0</v>
      </c>
      <c r="I14" s="33"/>
    </row>
    <row r="15" spans="1:15" ht="10.5" customHeight="1" x14ac:dyDescent="0.2">
      <c r="A15" s="11"/>
      <c r="B15" s="12" t="s">
        <v>22</v>
      </c>
      <c r="C15" s="13">
        <v>0</v>
      </c>
      <c r="D15" s="14">
        <v>0</v>
      </c>
      <c r="E15" s="14">
        <v>0</v>
      </c>
      <c r="F15" s="15">
        <v>0</v>
      </c>
      <c r="G15" s="16">
        <v>0</v>
      </c>
      <c r="H15" s="16">
        <f t="shared" si="0"/>
        <v>0</v>
      </c>
      <c r="I15" s="33"/>
    </row>
    <row r="16" spans="1:15" ht="10.5" customHeight="1" x14ac:dyDescent="0.2">
      <c r="A16" s="11"/>
      <c r="B16" s="12" t="s">
        <v>23</v>
      </c>
      <c r="C16" s="13">
        <v>0</v>
      </c>
      <c r="D16" s="14">
        <v>0</v>
      </c>
      <c r="E16" s="14">
        <v>0</v>
      </c>
      <c r="F16" s="15">
        <v>0</v>
      </c>
      <c r="G16" s="16">
        <v>0</v>
      </c>
      <c r="H16" s="16">
        <f t="shared" si="0"/>
        <v>0</v>
      </c>
      <c r="I16" s="33"/>
    </row>
    <row r="17" spans="1:9" ht="10.5" customHeight="1" x14ac:dyDescent="0.2">
      <c r="A17" s="11"/>
      <c r="B17" s="12" t="s">
        <v>24</v>
      </c>
      <c r="C17" s="13">
        <v>0</v>
      </c>
      <c r="D17" s="14">
        <v>0</v>
      </c>
      <c r="E17" s="14">
        <v>0</v>
      </c>
      <c r="F17" s="15">
        <v>0</v>
      </c>
      <c r="G17" s="16">
        <v>0</v>
      </c>
      <c r="H17" s="16">
        <f t="shared" si="0"/>
        <v>0</v>
      </c>
      <c r="I17" s="33"/>
    </row>
    <row r="18" spans="1:9" ht="10.5" customHeight="1" x14ac:dyDescent="0.2">
      <c r="A18" s="11"/>
      <c r="B18" s="12" t="s">
        <v>25</v>
      </c>
      <c r="C18" s="13">
        <v>0</v>
      </c>
      <c r="D18" s="14">
        <v>0</v>
      </c>
      <c r="E18" s="14">
        <v>0</v>
      </c>
      <c r="F18" s="15">
        <v>0</v>
      </c>
      <c r="G18" s="16">
        <v>0</v>
      </c>
      <c r="H18" s="16">
        <f t="shared" si="0"/>
        <v>0</v>
      </c>
      <c r="I18" s="33"/>
    </row>
    <row r="19" spans="1:9" ht="10.5" customHeight="1" x14ac:dyDescent="0.2">
      <c r="A19" s="11"/>
      <c r="B19" s="12" t="s">
        <v>26</v>
      </c>
      <c r="C19" s="13">
        <v>0</v>
      </c>
      <c r="D19" s="14">
        <v>0</v>
      </c>
      <c r="E19" s="14">
        <v>0</v>
      </c>
      <c r="F19" s="15">
        <v>0</v>
      </c>
      <c r="G19" s="16">
        <v>0</v>
      </c>
      <c r="H19" s="16">
        <f t="shared" si="0"/>
        <v>0</v>
      </c>
      <c r="I19" s="33"/>
    </row>
    <row r="20" spans="1:9" ht="10.5" customHeight="1" x14ac:dyDescent="0.2">
      <c r="A20" s="11"/>
      <c r="B20" s="12" t="s">
        <v>27</v>
      </c>
      <c r="C20" s="13">
        <v>0</v>
      </c>
      <c r="D20" s="14">
        <v>0</v>
      </c>
      <c r="E20" s="14">
        <v>0</v>
      </c>
      <c r="F20" s="15">
        <v>0</v>
      </c>
      <c r="G20" s="16">
        <v>0</v>
      </c>
      <c r="H20" s="16">
        <f t="shared" si="0"/>
        <v>0</v>
      </c>
      <c r="I20" s="33"/>
    </row>
    <row r="21" spans="1:9" ht="10.5" customHeight="1" x14ac:dyDescent="0.2">
      <c r="A21" s="11"/>
      <c r="B21" s="12" t="s">
        <v>28</v>
      </c>
      <c r="C21" s="13">
        <v>0</v>
      </c>
      <c r="D21" s="14">
        <v>0</v>
      </c>
      <c r="E21" s="14">
        <v>0</v>
      </c>
      <c r="F21" s="15">
        <v>0</v>
      </c>
      <c r="G21" s="16">
        <v>0</v>
      </c>
      <c r="H21" s="16">
        <f t="shared" si="0"/>
        <v>0</v>
      </c>
      <c r="I21" s="33"/>
    </row>
    <row r="22" spans="1:9" ht="10.5" customHeight="1" x14ac:dyDescent="0.2">
      <c r="A22" s="11"/>
      <c r="B22" s="12" t="s">
        <v>29</v>
      </c>
      <c r="C22" s="13">
        <v>30000</v>
      </c>
      <c r="D22" s="14">
        <v>0</v>
      </c>
      <c r="E22" s="14">
        <v>30000</v>
      </c>
      <c r="F22" s="15">
        <v>0</v>
      </c>
      <c r="G22" s="16">
        <v>0</v>
      </c>
      <c r="H22" s="16">
        <f t="shared" si="0"/>
        <v>30000</v>
      </c>
      <c r="I22" s="33"/>
    </row>
    <row r="23" spans="1:9" ht="10.5" customHeight="1" x14ac:dyDescent="0.2">
      <c r="A23" s="17" t="s">
        <v>30</v>
      </c>
      <c r="B23" s="18"/>
      <c r="C23" s="19">
        <f>+SUM(C24:C32)</f>
        <v>2903907.09</v>
      </c>
      <c r="D23" s="20">
        <f>+SUM(D24:D32)</f>
        <v>466192.91000000003</v>
      </c>
      <c r="E23" s="20">
        <f>+SUM(E24:E32)</f>
        <v>3370100</v>
      </c>
      <c r="F23" s="21">
        <f>+SUM(F24:F32)</f>
        <v>104513.81</v>
      </c>
      <c r="G23" s="10">
        <f>+SUM(G24:G32)</f>
        <v>104513.81</v>
      </c>
      <c r="H23" s="10">
        <f>+E23-F23</f>
        <v>3265586.19</v>
      </c>
      <c r="I23" s="33"/>
    </row>
    <row r="24" spans="1:9" ht="10.5" customHeight="1" x14ac:dyDescent="0.2">
      <c r="A24" s="11"/>
      <c r="B24" s="12" t="s">
        <v>31</v>
      </c>
      <c r="C24" s="13">
        <v>0</v>
      </c>
      <c r="D24" s="14">
        <v>0</v>
      </c>
      <c r="E24" s="14">
        <v>0</v>
      </c>
      <c r="F24" s="15">
        <v>0</v>
      </c>
      <c r="G24" s="16">
        <v>0</v>
      </c>
      <c r="H24" s="16">
        <f>+E24-F24</f>
        <v>0</v>
      </c>
      <c r="I24" s="33"/>
    </row>
    <row r="25" spans="1:9" ht="10.5" customHeight="1" x14ac:dyDescent="0.2">
      <c r="A25" s="11"/>
      <c r="B25" s="12" t="s">
        <v>32</v>
      </c>
      <c r="C25" s="13">
        <v>0</v>
      </c>
      <c r="D25" s="14">
        <v>0</v>
      </c>
      <c r="E25" s="14">
        <v>0</v>
      </c>
      <c r="F25" s="15">
        <v>0</v>
      </c>
      <c r="G25" s="16">
        <v>0</v>
      </c>
      <c r="H25" s="16">
        <f t="shared" ref="H25:H32" si="1">+E25-F25</f>
        <v>0</v>
      </c>
      <c r="I25" s="33"/>
    </row>
    <row r="26" spans="1:9" ht="10.5" customHeight="1" x14ac:dyDescent="0.2">
      <c r="A26" s="11"/>
      <c r="B26" s="12" t="s">
        <v>33</v>
      </c>
      <c r="C26" s="13">
        <v>890000</v>
      </c>
      <c r="D26" s="14">
        <v>0</v>
      </c>
      <c r="E26" s="14">
        <v>890000</v>
      </c>
      <c r="F26" s="15">
        <v>0</v>
      </c>
      <c r="G26" s="16">
        <v>0</v>
      </c>
      <c r="H26" s="16">
        <f t="shared" si="1"/>
        <v>890000</v>
      </c>
      <c r="I26" s="33"/>
    </row>
    <row r="27" spans="1:9" ht="10.5" customHeight="1" x14ac:dyDescent="0.2">
      <c r="A27" s="11"/>
      <c r="B27" s="12" t="s">
        <v>34</v>
      </c>
      <c r="C27" s="13">
        <v>1330000</v>
      </c>
      <c r="D27" s="13">
        <v>500000</v>
      </c>
      <c r="E27" s="13">
        <v>1830000</v>
      </c>
      <c r="F27" s="15">
        <v>104513.81</v>
      </c>
      <c r="G27" s="16">
        <v>104513.81</v>
      </c>
      <c r="H27" s="16">
        <f t="shared" si="1"/>
        <v>1725486.19</v>
      </c>
      <c r="I27" s="33"/>
    </row>
    <row r="28" spans="1:9" ht="10.5" customHeight="1" x14ac:dyDescent="0.2">
      <c r="A28" s="11"/>
      <c r="B28" s="12" t="s">
        <v>35</v>
      </c>
      <c r="C28" s="13">
        <v>0</v>
      </c>
      <c r="D28" s="14">
        <v>0</v>
      </c>
      <c r="E28" s="14">
        <v>0</v>
      </c>
      <c r="F28" s="15">
        <v>0</v>
      </c>
      <c r="G28" s="16">
        <v>0</v>
      </c>
      <c r="H28" s="16">
        <f t="shared" si="1"/>
        <v>0</v>
      </c>
      <c r="I28" s="33"/>
    </row>
    <row r="29" spans="1:9" ht="10.5" customHeight="1" x14ac:dyDescent="0.2">
      <c r="A29" s="11"/>
      <c r="B29" s="12" t="s">
        <v>36</v>
      </c>
      <c r="C29" s="13">
        <v>0</v>
      </c>
      <c r="D29" s="14">
        <v>0</v>
      </c>
      <c r="E29" s="14">
        <v>0</v>
      </c>
      <c r="F29" s="15">
        <v>0</v>
      </c>
      <c r="G29" s="16">
        <v>0</v>
      </c>
      <c r="H29" s="16">
        <f t="shared" si="1"/>
        <v>0</v>
      </c>
      <c r="I29" s="33"/>
    </row>
    <row r="30" spans="1:9" ht="10.5" customHeight="1" x14ac:dyDescent="0.2">
      <c r="A30" s="11"/>
      <c r="B30" s="12" t="s">
        <v>37</v>
      </c>
      <c r="C30" s="13">
        <v>19500</v>
      </c>
      <c r="D30" s="14">
        <v>0</v>
      </c>
      <c r="E30" s="14">
        <v>19500</v>
      </c>
      <c r="F30" s="15">
        <v>0</v>
      </c>
      <c r="G30" s="16">
        <v>0</v>
      </c>
      <c r="H30" s="16">
        <f t="shared" si="1"/>
        <v>19500</v>
      </c>
      <c r="I30" s="33"/>
    </row>
    <row r="31" spans="1:9" ht="10.5" customHeight="1" x14ac:dyDescent="0.2">
      <c r="A31" s="11"/>
      <c r="B31" s="12" t="s">
        <v>38</v>
      </c>
      <c r="C31" s="13">
        <v>0</v>
      </c>
      <c r="D31" s="14">
        <v>0</v>
      </c>
      <c r="E31" s="14">
        <v>0</v>
      </c>
      <c r="F31" s="15">
        <v>0</v>
      </c>
      <c r="G31" s="16">
        <v>0</v>
      </c>
      <c r="H31" s="16">
        <f t="shared" si="1"/>
        <v>0</v>
      </c>
      <c r="I31" s="33"/>
    </row>
    <row r="32" spans="1:9" ht="10.5" customHeight="1" x14ac:dyDescent="0.2">
      <c r="A32" s="11"/>
      <c r="B32" s="12" t="s">
        <v>39</v>
      </c>
      <c r="C32" s="13">
        <v>664407.09</v>
      </c>
      <c r="D32" s="14">
        <v>-33807.089999999967</v>
      </c>
      <c r="E32" s="14">
        <v>630600</v>
      </c>
      <c r="F32" s="15">
        <v>0</v>
      </c>
      <c r="G32" s="16">
        <v>0</v>
      </c>
      <c r="H32" s="16">
        <f t="shared" si="1"/>
        <v>630600</v>
      </c>
      <c r="I32" s="33"/>
    </row>
    <row r="33" spans="1:9" ht="10.5" customHeight="1" x14ac:dyDescent="0.2">
      <c r="A33" s="17" t="s">
        <v>40</v>
      </c>
      <c r="B33" s="18"/>
      <c r="C33" s="19">
        <f>+SUM(C34:C42)</f>
        <v>0</v>
      </c>
      <c r="D33" s="20">
        <f>+SUM(D34:D42)</f>
        <v>0</v>
      </c>
      <c r="E33" s="20">
        <f>+SUM(E34:E42)</f>
        <v>0</v>
      </c>
      <c r="F33" s="21">
        <f>+SUM(F34:F42)</f>
        <v>0</v>
      </c>
      <c r="G33" s="10">
        <f>+SUM(G34:G42)</f>
        <v>0</v>
      </c>
      <c r="H33" s="10">
        <f t="shared" si="0"/>
        <v>0</v>
      </c>
      <c r="I33" s="33"/>
    </row>
    <row r="34" spans="1:9" ht="10.5" customHeight="1" x14ac:dyDescent="0.2">
      <c r="A34" s="11"/>
      <c r="B34" s="12" t="s">
        <v>41</v>
      </c>
      <c r="C34" s="13">
        <v>0</v>
      </c>
      <c r="D34" s="14">
        <v>0</v>
      </c>
      <c r="E34" s="14">
        <v>0</v>
      </c>
      <c r="F34" s="15">
        <v>0</v>
      </c>
      <c r="G34" s="16">
        <v>0</v>
      </c>
      <c r="H34" s="16">
        <f t="shared" si="0"/>
        <v>0</v>
      </c>
      <c r="I34" s="33"/>
    </row>
    <row r="35" spans="1:9" ht="10.5" customHeight="1" x14ac:dyDescent="0.2">
      <c r="A35" s="11"/>
      <c r="B35" s="12" t="s">
        <v>42</v>
      </c>
      <c r="C35" s="13">
        <v>0</v>
      </c>
      <c r="D35" s="14">
        <v>0</v>
      </c>
      <c r="E35" s="14">
        <v>0</v>
      </c>
      <c r="F35" s="15">
        <v>0</v>
      </c>
      <c r="G35" s="16">
        <v>0</v>
      </c>
      <c r="H35" s="16">
        <f t="shared" si="0"/>
        <v>0</v>
      </c>
      <c r="I35" s="33"/>
    </row>
    <row r="36" spans="1:9" ht="10.5" customHeight="1" x14ac:dyDescent="0.2">
      <c r="A36" s="11"/>
      <c r="B36" s="12" t="s">
        <v>43</v>
      </c>
      <c r="C36" s="13">
        <v>0</v>
      </c>
      <c r="D36" s="14">
        <v>0</v>
      </c>
      <c r="E36" s="14">
        <v>0</v>
      </c>
      <c r="F36" s="15">
        <v>0</v>
      </c>
      <c r="G36" s="16">
        <v>0</v>
      </c>
      <c r="H36" s="16">
        <f t="shared" si="0"/>
        <v>0</v>
      </c>
      <c r="I36" s="33"/>
    </row>
    <row r="37" spans="1:9" ht="10.5" customHeight="1" x14ac:dyDescent="0.2">
      <c r="A37" s="11"/>
      <c r="B37" s="12" t="s">
        <v>44</v>
      </c>
      <c r="C37" s="13">
        <v>0</v>
      </c>
      <c r="D37" s="14">
        <v>0</v>
      </c>
      <c r="E37" s="14">
        <v>0</v>
      </c>
      <c r="F37" s="15">
        <v>0</v>
      </c>
      <c r="G37" s="16">
        <v>0</v>
      </c>
      <c r="H37" s="16">
        <f t="shared" si="0"/>
        <v>0</v>
      </c>
      <c r="I37" s="33"/>
    </row>
    <row r="38" spans="1:9" ht="10.5" customHeight="1" x14ac:dyDescent="0.2">
      <c r="A38" s="11"/>
      <c r="B38" s="12" t="s">
        <v>45</v>
      </c>
      <c r="C38" s="13">
        <v>0</v>
      </c>
      <c r="D38" s="14">
        <v>0</v>
      </c>
      <c r="E38" s="14">
        <v>0</v>
      </c>
      <c r="F38" s="15">
        <v>0</v>
      </c>
      <c r="G38" s="16">
        <v>0</v>
      </c>
      <c r="H38" s="16">
        <f t="shared" si="0"/>
        <v>0</v>
      </c>
      <c r="I38" s="33"/>
    </row>
    <row r="39" spans="1:9" ht="10.5" customHeight="1" x14ac:dyDescent="0.2">
      <c r="A39" s="11"/>
      <c r="B39" s="12" t="s">
        <v>46</v>
      </c>
      <c r="C39" s="13">
        <v>0</v>
      </c>
      <c r="D39" s="14">
        <v>0</v>
      </c>
      <c r="E39" s="14">
        <v>0</v>
      </c>
      <c r="F39" s="15">
        <v>0</v>
      </c>
      <c r="G39" s="16">
        <v>0</v>
      </c>
      <c r="H39" s="16">
        <f t="shared" si="0"/>
        <v>0</v>
      </c>
      <c r="I39" s="33"/>
    </row>
    <row r="40" spans="1:9" ht="10.5" customHeight="1" x14ac:dyDescent="0.2">
      <c r="A40" s="11"/>
      <c r="B40" s="12" t="s">
        <v>47</v>
      </c>
      <c r="C40" s="13">
        <v>0</v>
      </c>
      <c r="D40" s="14">
        <v>0</v>
      </c>
      <c r="E40" s="14">
        <v>0</v>
      </c>
      <c r="F40" s="15">
        <v>0</v>
      </c>
      <c r="G40" s="16">
        <v>0</v>
      </c>
      <c r="H40" s="16">
        <f t="shared" si="0"/>
        <v>0</v>
      </c>
      <c r="I40" s="33"/>
    </row>
    <row r="41" spans="1:9" ht="10.5" customHeight="1" x14ac:dyDescent="0.2">
      <c r="A41" s="11"/>
      <c r="B41" s="12" t="s">
        <v>48</v>
      </c>
      <c r="C41" s="13">
        <v>0</v>
      </c>
      <c r="D41" s="14">
        <v>0</v>
      </c>
      <c r="E41" s="14">
        <f>+C41+D41</f>
        <v>0</v>
      </c>
      <c r="F41" s="15">
        <v>0</v>
      </c>
      <c r="G41" s="16">
        <v>0</v>
      </c>
      <c r="H41" s="16">
        <f t="shared" si="0"/>
        <v>0</v>
      </c>
      <c r="I41" s="33"/>
    </row>
    <row r="42" spans="1:9" ht="10.5" customHeight="1" x14ac:dyDescent="0.2">
      <c r="A42" s="11"/>
      <c r="B42" s="12" t="s">
        <v>49</v>
      </c>
      <c r="C42" s="13">
        <v>0</v>
      </c>
      <c r="D42" s="14">
        <v>0</v>
      </c>
      <c r="E42" s="14">
        <f>+C42+D42</f>
        <v>0</v>
      </c>
      <c r="F42" s="15">
        <v>0</v>
      </c>
      <c r="G42" s="16">
        <v>0</v>
      </c>
      <c r="H42" s="16">
        <f t="shared" si="0"/>
        <v>0</v>
      </c>
      <c r="I42" s="33"/>
    </row>
    <row r="43" spans="1:9" ht="10.5" customHeight="1" x14ac:dyDescent="0.2">
      <c r="A43" s="17" t="s">
        <v>50</v>
      </c>
      <c r="B43" s="18"/>
      <c r="C43" s="19">
        <f t="shared" ref="C43:H43" si="2">+SUM(C44:C52)</f>
        <v>0</v>
      </c>
      <c r="D43" s="20">
        <f t="shared" si="2"/>
        <v>0</v>
      </c>
      <c r="E43" s="14">
        <f>+C43+D43</f>
        <v>0</v>
      </c>
      <c r="F43" s="21">
        <f t="shared" si="2"/>
        <v>0</v>
      </c>
      <c r="G43" s="10">
        <f t="shared" si="2"/>
        <v>0</v>
      </c>
      <c r="H43" s="10">
        <f t="shared" si="2"/>
        <v>0</v>
      </c>
      <c r="I43" s="33"/>
    </row>
    <row r="44" spans="1:9" ht="10.5" customHeight="1" x14ac:dyDescent="0.2">
      <c r="A44" s="11"/>
      <c r="B44" s="12" t="s">
        <v>51</v>
      </c>
      <c r="C44" s="13">
        <v>0</v>
      </c>
      <c r="D44" s="14">
        <v>0</v>
      </c>
      <c r="E44" s="14">
        <f t="shared" ref="E44:E52" si="3">+C44+D44</f>
        <v>0</v>
      </c>
      <c r="F44" s="15">
        <v>0</v>
      </c>
      <c r="G44" s="16">
        <v>0</v>
      </c>
      <c r="H44" s="16">
        <f t="shared" si="0"/>
        <v>0</v>
      </c>
      <c r="I44" s="33"/>
    </row>
    <row r="45" spans="1:9" ht="10.5" customHeight="1" x14ac:dyDescent="0.2">
      <c r="A45" s="11"/>
      <c r="B45" s="12" t="s">
        <v>52</v>
      </c>
      <c r="C45" s="13">
        <v>0</v>
      </c>
      <c r="D45" s="14">
        <v>0</v>
      </c>
      <c r="E45" s="14">
        <f t="shared" si="3"/>
        <v>0</v>
      </c>
      <c r="F45" s="15">
        <v>0</v>
      </c>
      <c r="G45" s="16">
        <v>0</v>
      </c>
      <c r="H45" s="16">
        <f t="shared" si="0"/>
        <v>0</v>
      </c>
      <c r="I45" s="33"/>
    </row>
    <row r="46" spans="1:9" ht="10.5" customHeight="1" x14ac:dyDescent="0.2">
      <c r="A46" s="11"/>
      <c r="B46" s="12" t="s">
        <v>53</v>
      </c>
      <c r="C46" s="13">
        <v>0</v>
      </c>
      <c r="D46" s="14">
        <v>0</v>
      </c>
      <c r="E46" s="14">
        <f t="shared" si="3"/>
        <v>0</v>
      </c>
      <c r="F46" s="15">
        <v>0</v>
      </c>
      <c r="G46" s="16">
        <v>0</v>
      </c>
      <c r="H46" s="16">
        <f t="shared" si="0"/>
        <v>0</v>
      </c>
      <c r="I46" s="33"/>
    </row>
    <row r="47" spans="1:9" ht="10.5" customHeight="1" x14ac:dyDescent="0.2">
      <c r="A47" s="11"/>
      <c r="B47" s="12" t="s">
        <v>54</v>
      </c>
      <c r="C47" s="13">
        <v>0</v>
      </c>
      <c r="D47" s="14">
        <v>0</v>
      </c>
      <c r="E47" s="14">
        <f t="shared" si="3"/>
        <v>0</v>
      </c>
      <c r="F47" s="15">
        <v>0</v>
      </c>
      <c r="G47" s="16">
        <v>0</v>
      </c>
      <c r="H47" s="16">
        <f t="shared" si="0"/>
        <v>0</v>
      </c>
      <c r="I47" s="33"/>
    </row>
    <row r="48" spans="1:9" ht="10.5" customHeight="1" x14ac:dyDescent="0.2">
      <c r="A48" s="11"/>
      <c r="B48" s="12" t="s">
        <v>55</v>
      </c>
      <c r="C48" s="13">
        <v>0</v>
      </c>
      <c r="D48" s="14">
        <v>0</v>
      </c>
      <c r="E48" s="14">
        <f t="shared" si="3"/>
        <v>0</v>
      </c>
      <c r="F48" s="15">
        <v>0</v>
      </c>
      <c r="G48" s="16">
        <v>0</v>
      </c>
      <c r="H48" s="16">
        <f t="shared" si="0"/>
        <v>0</v>
      </c>
      <c r="I48" s="33"/>
    </row>
    <row r="49" spans="1:9" ht="10.5" customHeight="1" x14ac:dyDescent="0.2">
      <c r="A49" s="11"/>
      <c r="B49" s="12" t="s">
        <v>56</v>
      </c>
      <c r="C49" s="13">
        <v>0</v>
      </c>
      <c r="D49" s="14">
        <v>0</v>
      </c>
      <c r="E49" s="14">
        <f t="shared" si="3"/>
        <v>0</v>
      </c>
      <c r="F49" s="15">
        <v>0</v>
      </c>
      <c r="G49" s="16">
        <v>0</v>
      </c>
      <c r="H49" s="16">
        <f t="shared" si="0"/>
        <v>0</v>
      </c>
      <c r="I49" s="33"/>
    </row>
    <row r="50" spans="1:9" ht="10.5" customHeight="1" x14ac:dyDescent="0.2">
      <c r="A50" s="11"/>
      <c r="B50" s="12" t="s">
        <v>57</v>
      </c>
      <c r="C50" s="13">
        <v>0</v>
      </c>
      <c r="D50" s="14">
        <v>0</v>
      </c>
      <c r="E50" s="14">
        <f t="shared" si="3"/>
        <v>0</v>
      </c>
      <c r="F50" s="15">
        <v>0</v>
      </c>
      <c r="G50" s="16">
        <v>0</v>
      </c>
      <c r="H50" s="16">
        <f t="shared" si="0"/>
        <v>0</v>
      </c>
      <c r="I50" s="33"/>
    </row>
    <row r="51" spans="1:9" ht="10.5" customHeight="1" x14ac:dyDescent="0.2">
      <c r="A51" s="11"/>
      <c r="B51" s="12" t="s">
        <v>58</v>
      </c>
      <c r="C51" s="13">
        <v>0</v>
      </c>
      <c r="D51" s="14">
        <v>0</v>
      </c>
      <c r="E51" s="14">
        <f t="shared" si="3"/>
        <v>0</v>
      </c>
      <c r="F51" s="15">
        <v>0</v>
      </c>
      <c r="G51" s="16">
        <v>0</v>
      </c>
      <c r="H51" s="16">
        <f t="shared" si="0"/>
        <v>0</v>
      </c>
      <c r="I51" s="33"/>
    </row>
    <row r="52" spans="1:9" ht="10.5" customHeight="1" x14ac:dyDescent="0.2">
      <c r="A52" s="11"/>
      <c r="B52" s="12" t="s">
        <v>59</v>
      </c>
      <c r="C52" s="13">
        <v>0</v>
      </c>
      <c r="D52" s="14">
        <v>0</v>
      </c>
      <c r="E52" s="14">
        <f t="shared" si="3"/>
        <v>0</v>
      </c>
      <c r="F52" s="15">
        <v>0</v>
      </c>
      <c r="G52" s="16">
        <v>0</v>
      </c>
      <c r="H52" s="16">
        <f t="shared" si="0"/>
        <v>0</v>
      </c>
      <c r="I52" s="33"/>
    </row>
    <row r="53" spans="1:9" ht="10.5" customHeight="1" x14ac:dyDescent="0.2">
      <c r="A53" s="17" t="s">
        <v>60</v>
      </c>
      <c r="B53" s="18"/>
      <c r="C53" s="19">
        <f t="shared" ref="C53:H53" si="4">+SUM(C54:C56)</f>
        <v>0</v>
      </c>
      <c r="D53" s="20">
        <f t="shared" si="4"/>
        <v>0</v>
      </c>
      <c r="E53" s="20">
        <f t="shared" si="4"/>
        <v>0</v>
      </c>
      <c r="F53" s="21">
        <f t="shared" si="4"/>
        <v>0</v>
      </c>
      <c r="G53" s="10">
        <f t="shared" si="4"/>
        <v>0</v>
      </c>
      <c r="H53" s="10">
        <f t="shared" si="4"/>
        <v>0</v>
      </c>
      <c r="I53" s="33"/>
    </row>
    <row r="54" spans="1:9" ht="10.5" customHeight="1" x14ac:dyDescent="0.2">
      <c r="A54" s="11"/>
      <c r="B54" s="12" t="s">
        <v>61</v>
      </c>
      <c r="C54" s="13">
        <v>0</v>
      </c>
      <c r="D54" s="14">
        <v>0</v>
      </c>
      <c r="E54" s="14">
        <f>+C54+D54</f>
        <v>0</v>
      </c>
      <c r="F54" s="15">
        <v>0</v>
      </c>
      <c r="G54" s="16">
        <v>0</v>
      </c>
      <c r="H54" s="16">
        <f t="shared" si="0"/>
        <v>0</v>
      </c>
      <c r="I54" s="33"/>
    </row>
    <row r="55" spans="1:9" ht="10.5" customHeight="1" x14ac:dyDescent="0.2">
      <c r="A55" s="11"/>
      <c r="B55" s="12" t="s">
        <v>62</v>
      </c>
      <c r="C55" s="13">
        <v>0</v>
      </c>
      <c r="D55" s="14">
        <v>0</v>
      </c>
      <c r="E55" s="14">
        <f>+C55+D55</f>
        <v>0</v>
      </c>
      <c r="F55" s="15">
        <v>0</v>
      </c>
      <c r="G55" s="16">
        <v>0</v>
      </c>
      <c r="H55" s="16">
        <f t="shared" si="0"/>
        <v>0</v>
      </c>
      <c r="I55" s="33"/>
    </row>
    <row r="56" spans="1:9" ht="10.5" customHeight="1" x14ac:dyDescent="0.2">
      <c r="A56" s="11"/>
      <c r="B56" s="12" t="s">
        <v>63</v>
      </c>
      <c r="C56" s="13">
        <v>0</v>
      </c>
      <c r="D56" s="14">
        <v>0</v>
      </c>
      <c r="E56" s="14">
        <f>+C56+D56</f>
        <v>0</v>
      </c>
      <c r="F56" s="15">
        <v>0</v>
      </c>
      <c r="G56" s="16">
        <v>0</v>
      </c>
      <c r="H56" s="16">
        <f t="shared" si="0"/>
        <v>0</v>
      </c>
      <c r="I56" s="33"/>
    </row>
    <row r="57" spans="1:9" ht="10.5" customHeight="1" x14ac:dyDescent="0.2">
      <c r="A57" s="17" t="s">
        <v>64</v>
      </c>
      <c r="B57" s="18"/>
      <c r="C57" s="19">
        <f t="shared" ref="C57:H57" si="5">+SUM(C58:C64)</f>
        <v>45249017.020000003</v>
      </c>
      <c r="D57" s="20">
        <f t="shared" si="5"/>
        <v>1003680.54</v>
      </c>
      <c r="E57" s="20">
        <f t="shared" si="5"/>
        <v>46252697.560000002</v>
      </c>
      <c r="F57" s="21">
        <f t="shared" si="5"/>
        <v>0</v>
      </c>
      <c r="G57" s="10">
        <f t="shared" si="5"/>
        <v>0</v>
      </c>
      <c r="H57" s="10">
        <f t="shared" si="5"/>
        <v>46252697.560000002</v>
      </c>
      <c r="I57" s="33"/>
    </row>
    <row r="58" spans="1:9" ht="10.5" customHeight="1" x14ac:dyDescent="0.2">
      <c r="A58" s="11"/>
      <c r="B58" s="12" t="s">
        <v>65</v>
      </c>
      <c r="C58" s="13">
        <v>0</v>
      </c>
      <c r="D58" s="14">
        <v>0</v>
      </c>
      <c r="E58" s="14">
        <f t="shared" ref="E58:E63" si="6">+C58+D58</f>
        <v>0</v>
      </c>
      <c r="F58" s="15">
        <v>0</v>
      </c>
      <c r="G58" s="16">
        <v>0</v>
      </c>
      <c r="H58" s="16">
        <f t="shared" si="0"/>
        <v>0</v>
      </c>
      <c r="I58" s="33"/>
    </row>
    <row r="59" spans="1:9" ht="10.5" customHeight="1" x14ac:dyDescent="0.2">
      <c r="A59" s="11"/>
      <c r="B59" s="12" t="s">
        <v>66</v>
      </c>
      <c r="C59" s="13">
        <v>0</v>
      </c>
      <c r="D59" s="14">
        <v>0</v>
      </c>
      <c r="E59" s="14">
        <f t="shared" si="6"/>
        <v>0</v>
      </c>
      <c r="F59" s="15">
        <v>0</v>
      </c>
      <c r="G59" s="16">
        <v>0</v>
      </c>
      <c r="H59" s="16">
        <f t="shared" si="0"/>
        <v>0</v>
      </c>
      <c r="I59" s="33"/>
    </row>
    <row r="60" spans="1:9" ht="10.5" customHeight="1" x14ac:dyDescent="0.2">
      <c r="A60" s="11"/>
      <c r="B60" s="12" t="s">
        <v>67</v>
      </c>
      <c r="C60" s="13">
        <v>0</v>
      </c>
      <c r="D60" s="14">
        <v>0</v>
      </c>
      <c r="E60" s="14">
        <f t="shared" si="6"/>
        <v>0</v>
      </c>
      <c r="F60" s="15">
        <v>0</v>
      </c>
      <c r="G60" s="16">
        <v>0</v>
      </c>
      <c r="H60" s="16">
        <f t="shared" si="0"/>
        <v>0</v>
      </c>
      <c r="I60" s="33"/>
    </row>
    <row r="61" spans="1:9" ht="10.5" customHeight="1" x14ac:dyDescent="0.2">
      <c r="A61" s="11"/>
      <c r="B61" s="12" t="s">
        <v>68</v>
      </c>
      <c r="C61" s="13">
        <v>0</v>
      </c>
      <c r="D61" s="14">
        <v>0</v>
      </c>
      <c r="E61" s="14">
        <f t="shared" si="6"/>
        <v>0</v>
      </c>
      <c r="F61" s="15">
        <v>0</v>
      </c>
      <c r="G61" s="16">
        <v>0</v>
      </c>
      <c r="H61" s="16">
        <f t="shared" si="0"/>
        <v>0</v>
      </c>
      <c r="I61" s="33"/>
    </row>
    <row r="62" spans="1:9" ht="10.5" customHeight="1" x14ac:dyDescent="0.2">
      <c r="A62" s="11"/>
      <c r="B62" s="12" t="s">
        <v>69</v>
      </c>
      <c r="C62" s="13">
        <v>0</v>
      </c>
      <c r="D62" s="14">
        <v>0</v>
      </c>
      <c r="E62" s="14">
        <f t="shared" si="6"/>
        <v>0</v>
      </c>
      <c r="F62" s="15">
        <v>0</v>
      </c>
      <c r="G62" s="16">
        <v>0</v>
      </c>
      <c r="H62" s="16">
        <f t="shared" si="0"/>
        <v>0</v>
      </c>
      <c r="I62" s="33"/>
    </row>
    <row r="63" spans="1:9" ht="10.5" customHeight="1" x14ac:dyDescent="0.2">
      <c r="A63" s="11"/>
      <c r="B63" s="12" t="s">
        <v>70</v>
      </c>
      <c r="C63" s="13">
        <v>0</v>
      </c>
      <c r="D63" s="14">
        <v>0</v>
      </c>
      <c r="E63" s="14">
        <f t="shared" si="6"/>
        <v>0</v>
      </c>
      <c r="F63" s="15">
        <v>0</v>
      </c>
      <c r="G63" s="16">
        <v>0</v>
      </c>
      <c r="H63" s="16">
        <f t="shared" si="0"/>
        <v>0</v>
      </c>
      <c r="I63" s="33"/>
    </row>
    <row r="64" spans="1:9" ht="10.5" customHeight="1" x14ac:dyDescent="0.2">
      <c r="A64" s="11"/>
      <c r="B64" s="12" t="s">
        <v>71</v>
      </c>
      <c r="C64" s="13">
        <v>45249017.020000003</v>
      </c>
      <c r="D64" s="14">
        <v>1003680.54</v>
      </c>
      <c r="E64" s="13">
        <v>46252697.560000002</v>
      </c>
      <c r="F64" s="15">
        <v>0</v>
      </c>
      <c r="G64" s="16">
        <v>0</v>
      </c>
      <c r="H64" s="16">
        <f>+E64-F64</f>
        <v>46252697.560000002</v>
      </c>
      <c r="I64" s="33"/>
    </row>
    <row r="65" spans="1:15" ht="10.5" customHeight="1" x14ac:dyDescent="0.2">
      <c r="A65" s="17" t="s">
        <v>72</v>
      </c>
      <c r="B65" s="18"/>
      <c r="C65" s="19">
        <f t="shared" ref="C65:H65" si="7">+SUM(C66:C68)</f>
        <v>0</v>
      </c>
      <c r="D65" s="20">
        <f t="shared" si="7"/>
        <v>0</v>
      </c>
      <c r="E65" s="20">
        <f t="shared" si="7"/>
        <v>0</v>
      </c>
      <c r="F65" s="21">
        <f t="shared" si="7"/>
        <v>0</v>
      </c>
      <c r="G65" s="10">
        <f t="shared" si="7"/>
        <v>0</v>
      </c>
      <c r="H65" s="10">
        <f t="shared" si="7"/>
        <v>0</v>
      </c>
      <c r="I65" s="33"/>
    </row>
    <row r="66" spans="1:15" ht="10.5" customHeight="1" x14ac:dyDescent="0.2">
      <c r="A66" s="11"/>
      <c r="B66" s="12" t="s">
        <v>73</v>
      </c>
      <c r="C66" s="13">
        <v>0</v>
      </c>
      <c r="D66" s="14">
        <v>0</v>
      </c>
      <c r="E66" s="15">
        <f>+C66+D66</f>
        <v>0</v>
      </c>
      <c r="F66" s="16">
        <v>0</v>
      </c>
      <c r="G66" s="16">
        <v>0</v>
      </c>
      <c r="H66" s="16">
        <f t="shared" si="0"/>
        <v>0</v>
      </c>
      <c r="I66" s="33"/>
    </row>
    <row r="67" spans="1:15" ht="10.5" customHeight="1" x14ac:dyDescent="0.2">
      <c r="A67" s="11"/>
      <c r="B67" s="12" t="s">
        <v>74</v>
      </c>
      <c r="C67" s="13">
        <v>0</v>
      </c>
      <c r="D67" s="14">
        <v>0</v>
      </c>
      <c r="E67" s="15">
        <f>+C67+D67</f>
        <v>0</v>
      </c>
      <c r="F67" s="16">
        <v>0</v>
      </c>
      <c r="G67" s="16">
        <v>0</v>
      </c>
      <c r="H67" s="16">
        <f t="shared" si="0"/>
        <v>0</v>
      </c>
      <c r="I67" s="33"/>
    </row>
    <row r="68" spans="1:15" ht="10.5" customHeight="1" x14ac:dyDescent="0.2">
      <c r="A68" s="11"/>
      <c r="B68" s="12" t="s">
        <v>75</v>
      </c>
      <c r="C68" s="13">
        <v>0</v>
      </c>
      <c r="D68" s="14">
        <v>0</v>
      </c>
      <c r="E68" s="15">
        <f>+C68+D68</f>
        <v>0</v>
      </c>
      <c r="F68" s="16">
        <v>0</v>
      </c>
      <c r="G68" s="16">
        <v>0</v>
      </c>
      <c r="H68" s="16">
        <f t="shared" si="0"/>
        <v>0</v>
      </c>
      <c r="I68" s="33"/>
    </row>
    <row r="69" spans="1:15" ht="10.5" customHeight="1" x14ac:dyDescent="0.2">
      <c r="A69" s="17" t="s">
        <v>76</v>
      </c>
      <c r="B69" s="18"/>
      <c r="C69" s="19">
        <f t="shared" ref="C69:H69" si="8">SUM(C70:C76)</f>
        <v>0</v>
      </c>
      <c r="D69" s="20">
        <f t="shared" si="8"/>
        <v>0</v>
      </c>
      <c r="E69" s="21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33"/>
    </row>
    <row r="70" spans="1:15" ht="10.5" customHeight="1" x14ac:dyDescent="0.2">
      <c r="A70" s="11"/>
      <c r="B70" s="12" t="s">
        <v>77</v>
      </c>
      <c r="C70" s="13">
        <v>0</v>
      </c>
      <c r="D70" s="14">
        <v>0</v>
      </c>
      <c r="E70" s="15">
        <f t="shared" ref="E70:E76" si="9">+C70+D70</f>
        <v>0</v>
      </c>
      <c r="F70" s="16">
        <v>0</v>
      </c>
      <c r="G70" s="16">
        <v>0</v>
      </c>
      <c r="H70" s="16">
        <f t="shared" si="0"/>
        <v>0</v>
      </c>
      <c r="I70" s="33"/>
    </row>
    <row r="71" spans="1:15" ht="10.5" customHeight="1" x14ac:dyDescent="0.2">
      <c r="A71" s="11"/>
      <c r="B71" s="12" t="s">
        <v>78</v>
      </c>
      <c r="C71" s="13">
        <v>0</v>
      </c>
      <c r="D71" s="14">
        <v>0</v>
      </c>
      <c r="E71" s="15">
        <f t="shared" si="9"/>
        <v>0</v>
      </c>
      <c r="F71" s="16">
        <v>0</v>
      </c>
      <c r="G71" s="16">
        <v>0</v>
      </c>
      <c r="H71" s="16">
        <f t="shared" si="0"/>
        <v>0</v>
      </c>
      <c r="I71" s="33"/>
    </row>
    <row r="72" spans="1:15" ht="10.5" customHeight="1" x14ac:dyDescent="0.2">
      <c r="A72" s="11"/>
      <c r="B72" s="12" t="s">
        <v>79</v>
      </c>
      <c r="C72" s="13">
        <v>0</v>
      </c>
      <c r="D72" s="14">
        <v>0</v>
      </c>
      <c r="E72" s="15">
        <f t="shared" si="9"/>
        <v>0</v>
      </c>
      <c r="F72" s="16">
        <v>0</v>
      </c>
      <c r="G72" s="16">
        <v>0</v>
      </c>
      <c r="H72" s="16">
        <f>+E72-F72</f>
        <v>0</v>
      </c>
      <c r="I72" s="33"/>
    </row>
    <row r="73" spans="1:15" ht="10.5" customHeight="1" x14ac:dyDescent="0.2">
      <c r="A73" s="11"/>
      <c r="B73" s="12" t="s">
        <v>80</v>
      </c>
      <c r="C73" s="13">
        <v>0</v>
      </c>
      <c r="D73" s="14">
        <v>0</v>
      </c>
      <c r="E73" s="15">
        <f t="shared" si="9"/>
        <v>0</v>
      </c>
      <c r="F73" s="16">
        <v>0</v>
      </c>
      <c r="G73" s="16">
        <v>0</v>
      </c>
      <c r="H73" s="16">
        <f>+E73-F73</f>
        <v>0</v>
      </c>
      <c r="I73" s="33"/>
    </row>
    <row r="74" spans="1:15" ht="10.5" customHeight="1" x14ac:dyDescent="0.2">
      <c r="A74" s="11"/>
      <c r="B74" s="12" t="s">
        <v>81</v>
      </c>
      <c r="C74" s="13">
        <v>0</v>
      </c>
      <c r="D74" s="14">
        <v>0</v>
      </c>
      <c r="E74" s="15">
        <f t="shared" si="9"/>
        <v>0</v>
      </c>
      <c r="F74" s="16">
        <v>0</v>
      </c>
      <c r="G74" s="16">
        <v>0</v>
      </c>
      <c r="H74" s="16">
        <f>+E74-F74</f>
        <v>0</v>
      </c>
      <c r="I74" s="33"/>
    </row>
    <row r="75" spans="1:15" ht="10.5" customHeight="1" x14ac:dyDescent="0.2">
      <c r="A75" s="11"/>
      <c r="B75" s="12" t="s">
        <v>82</v>
      </c>
      <c r="C75" s="13">
        <v>0</v>
      </c>
      <c r="D75" s="14">
        <v>0</v>
      </c>
      <c r="E75" s="15">
        <f t="shared" si="9"/>
        <v>0</v>
      </c>
      <c r="F75" s="16">
        <v>0</v>
      </c>
      <c r="G75" s="16">
        <v>0</v>
      </c>
      <c r="H75" s="16">
        <f>+E75-F75</f>
        <v>0</v>
      </c>
      <c r="I75" s="33"/>
    </row>
    <row r="76" spans="1:15" ht="10.5" customHeight="1" x14ac:dyDescent="0.2">
      <c r="A76" s="22"/>
      <c r="B76" s="23" t="s">
        <v>83</v>
      </c>
      <c r="C76" s="24">
        <v>0</v>
      </c>
      <c r="D76" s="13">
        <v>0</v>
      </c>
      <c r="E76" s="25">
        <f t="shared" si="9"/>
        <v>0</v>
      </c>
      <c r="F76" s="13">
        <v>0</v>
      </c>
      <c r="G76" s="25">
        <v>0</v>
      </c>
      <c r="H76" s="16">
        <f>+E76-F76</f>
        <v>0</v>
      </c>
      <c r="I76" s="33"/>
    </row>
    <row r="77" spans="1:15" s="34" customFormat="1" ht="14.45" customHeight="1" x14ac:dyDescent="0.2">
      <c r="A77" s="26"/>
      <c r="B77" s="27" t="s">
        <v>10</v>
      </c>
      <c r="C77" s="28">
        <f t="shared" ref="C77:G77" si="10">C5+C13+C23+C33+C43+C53+C57+C65+C69</f>
        <v>49652797.560000002</v>
      </c>
      <c r="D77" s="28">
        <f t="shared" si="10"/>
        <v>1.1641532182693481E-10</v>
      </c>
      <c r="E77" s="28">
        <f>E5+E13+E23+E33+E43+E53+E57+E65+E69</f>
        <v>49652797.560000002</v>
      </c>
      <c r="F77" s="28">
        <f t="shared" si="10"/>
        <v>104513.81</v>
      </c>
      <c r="G77" s="28">
        <f t="shared" si="10"/>
        <v>104513.81</v>
      </c>
      <c r="H77" s="28">
        <f>H5+H13+H23+H33+H43+H53+H57+H65+H69</f>
        <v>49548283.75</v>
      </c>
      <c r="I77" s="33"/>
      <c r="K77" s="29"/>
      <c r="L77" s="29"/>
      <c r="M77" s="29"/>
      <c r="N77" s="29"/>
      <c r="O77" s="29"/>
    </row>
    <row r="78" spans="1:15" ht="0.95" customHeight="1" x14ac:dyDescent="0.2">
      <c r="I78" s="33"/>
    </row>
    <row r="79" spans="1:15" x14ac:dyDescent="0.2">
      <c r="A79" s="35" t="s">
        <v>11</v>
      </c>
      <c r="B79" s="30"/>
      <c r="F79" s="33"/>
      <c r="G79" s="33"/>
    </row>
    <row r="80" spans="1:15" x14ac:dyDescent="0.2">
      <c r="B80" s="31"/>
    </row>
    <row r="81" spans="3:8" x14ac:dyDescent="0.2">
      <c r="C81" s="33"/>
      <c r="D81" s="33"/>
      <c r="E81" s="33"/>
      <c r="F81" s="33"/>
      <c r="G81" s="33"/>
      <c r="H81" s="33"/>
    </row>
    <row r="88" spans="3:8" x14ac:dyDescent="0.2">
      <c r="E88" s="36"/>
    </row>
    <row r="89" spans="3:8" x14ac:dyDescent="0.2">
      <c r="C89" s="33"/>
      <c r="D89" s="33"/>
      <c r="E89" s="33"/>
      <c r="F89" s="33"/>
      <c r="G89" s="33"/>
      <c r="H89" s="33"/>
    </row>
    <row r="90" spans="3:8" x14ac:dyDescent="0.2">
      <c r="E90" s="36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9370078740157483" right="0.39370078740157483" top="0.78740157480314965" bottom="0.5905511811023622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Martha Alicia López Cervantes</cp:lastModifiedBy>
  <dcterms:created xsi:type="dcterms:W3CDTF">2021-04-24T06:03:02Z</dcterms:created>
  <dcterms:modified xsi:type="dcterms:W3CDTF">2021-07-24T00:08:12Z</dcterms:modified>
</cp:coreProperties>
</file>