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MARZO\ASEG\"/>
    </mc:Choice>
  </mc:AlternateContent>
  <xr:revisionPtr revIDLastSave="0" documentId="13_ncr:1_{67BC55D3-A4FF-425F-B287-8C862E2A48B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I" sheetId="1" r:id="rId1"/>
  </sheets>
  <definedNames>
    <definedName name="_xlnm._FilterDatabase" localSheetId="0" hidden="1">EAI!$A$3:$H$4</definedName>
    <definedName name="_ftn1" localSheetId="0">EAI!#REF!</definedName>
    <definedName name="_ftnref1" localSheetId="0">EAI!$B$25</definedName>
    <definedName name="Abr">#REF!</definedName>
    <definedName name="_xlnm.Print_Area" localSheetId="0">EAI!$A$1:$H$48</definedName>
    <definedName name="CtasAdmas3">#REF!</definedName>
    <definedName name="dddd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1" i="1" l="1"/>
  <c r="H9" i="1"/>
  <c r="G38" i="1" l="1"/>
  <c r="G37" i="1" s="1"/>
  <c r="F38" i="1"/>
  <c r="F37" i="1" s="1"/>
  <c r="D37" i="1"/>
  <c r="C37" i="1"/>
  <c r="H35" i="1"/>
  <c r="E35" i="1"/>
  <c r="C34" i="1"/>
  <c r="G33" i="1"/>
  <c r="F33" i="1"/>
  <c r="F31" i="1" s="1"/>
  <c r="D33" i="1"/>
  <c r="C33" i="1"/>
  <c r="E33" i="1" s="1"/>
  <c r="H32" i="1"/>
  <c r="E32" i="1"/>
  <c r="G29" i="1"/>
  <c r="H29" i="1" s="1"/>
  <c r="F29" i="1"/>
  <c r="D29" i="1"/>
  <c r="E29" i="1" s="1"/>
  <c r="G28" i="1"/>
  <c r="H28" i="1" s="1"/>
  <c r="F28" i="1"/>
  <c r="D28" i="1"/>
  <c r="E28" i="1" s="1"/>
  <c r="H27" i="1"/>
  <c r="H26" i="1"/>
  <c r="H25" i="1"/>
  <c r="H24" i="1"/>
  <c r="H23" i="1"/>
  <c r="H22" i="1"/>
  <c r="C21" i="1"/>
  <c r="H20" i="1"/>
  <c r="G16" i="1"/>
  <c r="F16" i="1"/>
  <c r="C16" i="1"/>
  <c r="D16" i="1"/>
  <c r="H10" i="1"/>
  <c r="E10" i="1"/>
  <c r="H8" i="1"/>
  <c r="E8" i="1"/>
  <c r="H7" i="1"/>
  <c r="E7" i="1"/>
  <c r="H6" i="1"/>
  <c r="E6" i="1"/>
  <c r="H5" i="1"/>
  <c r="E5" i="1"/>
  <c r="H21" i="1" l="1"/>
  <c r="F21" i="1"/>
  <c r="H33" i="1"/>
  <c r="E37" i="1"/>
  <c r="E21" i="1"/>
  <c r="G31" i="1"/>
  <c r="G21" i="1"/>
  <c r="F40" i="1"/>
  <c r="E16" i="1"/>
  <c r="D21" i="1"/>
  <c r="D34" i="1"/>
  <c r="D31" i="1" s="1"/>
  <c r="H38" i="1"/>
  <c r="H37" i="1" s="1"/>
  <c r="H34" i="1"/>
  <c r="C31" i="1"/>
  <c r="C40" i="1" s="1"/>
  <c r="E34" i="1" l="1"/>
  <c r="E31" i="1" s="1"/>
  <c r="E40" i="1" s="1"/>
  <c r="G40" i="1"/>
  <c r="H31" i="1"/>
  <c r="D40" i="1"/>
</calcChain>
</file>

<file path=xl/sharedStrings.xml><?xml version="1.0" encoding="utf-8"?>
<sst xmlns="http://schemas.openxmlformats.org/spreadsheetml/2006/main" count="58" uniqueCount="32">
  <si>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</si>
  <si>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</si>
  <si>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</si>
  <si>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</si>
  <si>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</si>
  <si>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</si>
  <si>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</si>
  <si>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</si>
  <si>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</si>
  <si>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</si>
  <si>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</si>
  <si>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</si>
  <si>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</si>
  <si>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</si>
  <si>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</si>
  <si>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</si>
  <si>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</si>
  <si>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</si>
  <si>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</si>
  <si>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</si>
  <si>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</si>
  <si>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</si>
  <si>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</si>
  <si>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</si>
  <si>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</si>
  <si>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</si>
  <si>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</si>
  <si>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</si>
  <si>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</si>
  <si>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</si>
  <si>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 xml:space="preserve">  Bajo protesta de decir verdad declaramos que los Estados Financieros y sus notas, son razonablemente correctos y son responsabilidad del emisor. </t>
  </si>
  <si>
    <t>COMISIÓN DE VIVIENDA DEL ESTADO DE GUANAJUATO
Estado Analítico de Ingresos
Del 1 de Enero al 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</si>
</sst>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4" fillId="0" borderId="0"/>
  </cellStyleXfs>
  <cellXfs count="73">
    <xf numFmtId="0" fontId="0" fillId="0" borderId="0" xfId="0"/>
    <xf numFmtId="0" fontId="3" fillId="0" borderId="0" xfId="3" applyFont="1" applyFill="1" applyBorder="1" applyAlignment="1" applyProtection="1">
      <alignment vertical="top"/>
      <protection locked="0"/>
    </xf>
    <xf numFmtId="0" fontId="2" fillId="2" borderId="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top"/>
      <protection locked="0"/>
    </xf>
    <xf numFmtId="0" fontId="2" fillId="2" borderId="3" xfId="3" quotePrefix="1" applyFont="1" applyFill="1" applyBorder="1" applyAlignment="1">
      <alignment horizontal="center" vertical="center" wrapText="1"/>
    </xf>
    <xf numFmtId="0" fontId="2" fillId="2" borderId="9" xfId="3" quotePrefix="1" applyFont="1" applyFill="1" applyBorder="1" applyAlignment="1">
      <alignment horizontal="center" vertical="center" wrapText="1"/>
    </xf>
    <xf numFmtId="0" fontId="4" fillId="0" borderId="7" xfId="3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4" fontId="4" fillId="0" borderId="13" xfId="3" applyNumberFormat="1" applyFont="1" applyFill="1" applyBorder="1" applyAlignment="1" applyProtection="1">
      <alignment vertical="top"/>
      <protection locked="0"/>
    </xf>
    <xf numFmtId="4" fontId="5" fillId="0" borderId="13" xfId="3" applyNumberFormat="1" applyFont="1" applyFill="1" applyBorder="1" applyAlignment="1" applyProtection="1">
      <alignment vertical="top"/>
      <protection locked="0"/>
    </xf>
    <xf numFmtId="4" fontId="4" fillId="0" borderId="0" xfId="3" applyNumberFormat="1" applyFont="1" applyFill="1" applyBorder="1" applyAlignment="1" applyProtection="1">
      <alignment vertical="top"/>
      <protection locked="0"/>
    </xf>
    <xf numFmtId="4" fontId="4" fillId="0" borderId="10" xfId="3" applyNumberFormat="1" applyFont="1" applyFill="1" applyBorder="1" applyAlignment="1" applyProtection="1">
      <alignment vertical="top"/>
      <protection locked="0"/>
    </xf>
    <xf numFmtId="0" fontId="5" fillId="0" borderId="1" xfId="3" quotePrefix="1" applyFont="1" applyFill="1" applyBorder="1" applyAlignment="1" applyProtection="1">
      <alignment horizontal="center" vertical="center"/>
      <protection locked="0"/>
    </xf>
    <xf numFmtId="0" fontId="2" fillId="0" borderId="2" xfId="3" applyFont="1" applyFill="1" applyBorder="1" applyAlignment="1" applyProtection="1">
      <alignment horizontal="left" vertical="center"/>
      <protection locked="0"/>
    </xf>
    <xf numFmtId="4" fontId="3" fillId="0" borderId="13" xfId="3" applyNumberFormat="1" applyFont="1" applyFill="1" applyBorder="1" applyAlignment="1" applyProtection="1">
      <alignment vertical="center"/>
      <protection locked="0"/>
    </xf>
    <xf numFmtId="4" fontId="4" fillId="0" borderId="0" xfId="3" applyNumberFormat="1" applyFont="1" applyFill="1" applyBorder="1" applyAlignment="1" applyProtection="1">
      <alignment vertical="center"/>
      <protection locked="0"/>
    </xf>
    <xf numFmtId="43" fontId="4" fillId="0" borderId="0" xfId="3" applyNumberFormat="1" applyFont="1" applyFill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4" fillId="0" borderId="4" xfId="3" quotePrefix="1" applyFont="1" applyFill="1" applyBorder="1" applyAlignment="1" applyProtection="1">
      <alignment horizontal="center" vertical="top"/>
      <protection locked="0"/>
    </xf>
    <xf numFmtId="0" fontId="4" fillId="0" borderId="14" xfId="3" applyFont="1" applyFill="1" applyBorder="1" applyAlignment="1" applyProtection="1">
      <alignment vertical="top"/>
      <protection locked="0"/>
    </xf>
    <xf numFmtId="4" fontId="4" fillId="0" borderId="14" xfId="3" applyNumberFormat="1" applyFont="1" applyFill="1" applyBorder="1" applyAlignment="1" applyProtection="1">
      <alignment vertical="top"/>
      <protection locked="0"/>
    </xf>
    <xf numFmtId="43" fontId="4" fillId="0" borderId="14" xfId="1" applyFont="1" applyFill="1" applyBorder="1" applyAlignment="1" applyProtection="1">
      <alignment vertical="top"/>
      <protection locked="0"/>
    </xf>
    <xf numFmtId="4" fontId="4" fillId="0" borderId="5" xfId="3" applyNumberFormat="1" applyFont="1" applyFill="1" applyBorder="1" applyAlignment="1" applyProtection="1">
      <alignment vertical="top"/>
      <protection locked="0"/>
    </xf>
    <xf numFmtId="4" fontId="3" fillId="0" borderId="1" xfId="3" applyNumberFormat="1" applyFont="1" applyFill="1" applyBorder="1" applyAlignment="1" applyProtection="1">
      <alignment vertical="top"/>
      <protection locked="0"/>
    </xf>
    <xf numFmtId="4" fontId="3" fillId="0" borderId="2" xfId="3" applyNumberFormat="1" applyFont="1" applyFill="1" applyBorder="1" applyAlignment="1" applyProtection="1">
      <alignment vertical="top"/>
      <protection locked="0"/>
    </xf>
    <xf numFmtId="4" fontId="3" fillId="0" borderId="10" xfId="3" applyNumberFormat="1" applyFont="1" applyFill="1" applyBorder="1" applyAlignment="1" applyProtection="1">
      <alignment vertical="top"/>
      <protection locked="0"/>
    </xf>
    <xf numFmtId="4" fontId="2" fillId="2" borderId="9" xfId="3" quotePrefix="1" applyNumberFormat="1" applyFont="1" applyFill="1" applyBorder="1" applyAlignment="1">
      <alignment horizontal="center" vertical="center" wrapText="1"/>
    </xf>
    <xf numFmtId="4" fontId="2" fillId="0" borderId="6" xfId="3" applyNumberFormat="1" applyFont="1" applyFill="1" applyBorder="1" applyAlignment="1" applyProtection="1">
      <protection locked="0"/>
    </xf>
    <xf numFmtId="0" fontId="4" fillId="0" borderId="0" xfId="3" applyFont="1" applyFill="1" applyBorder="1" applyAlignment="1" applyProtection="1">
      <protection locked="0"/>
    </xf>
    <xf numFmtId="0" fontId="5" fillId="0" borderId="7" xfId="3" applyFont="1" applyFill="1" applyBorder="1" applyAlignment="1" applyProtection="1">
      <alignment horizontal="center" vertical="top"/>
    </xf>
    <xf numFmtId="0" fontId="5" fillId="0" borderId="0" xfId="3" applyFont="1" applyFill="1" applyBorder="1" applyAlignment="1" applyProtection="1">
      <alignment horizontal="left" vertical="top" wrapText="1"/>
    </xf>
    <xf numFmtId="0" fontId="5" fillId="0" borderId="8" xfId="3" applyFont="1" applyFill="1" applyBorder="1" applyAlignment="1" applyProtection="1">
      <alignment horizontal="left" vertical="top" wrapText="1"/>
    </xf>
    <xf numFmtId="4" fontId="5" fillId="0" borderId="8" xfId="3" applyNumberFormat="1" applyFont="1" applyFill="1" applyBorder="1" applyAlignment="1" applyProtection="1">
      <alignment vertical="top"/>
      <protection locked="0"/>
    </xf>
    <xf numFmtId="4" fontId="2" fillId="0" borderId="8" xfId="3" applyNumberFormat="1" applyFont="1" applyFill="1" applyBorder="1" applyAlignment="1" applyProtection="1">
      <protection locked="0"/>
    </xf>
    <xf numFmtId="0" fontId="5" fillId="0" borderId="0" xfId="3" applyFont="1" applyFill="1" applyBorder="1" applyAlignment="1" applyProtection="1">
      <alignment horizontal="left" wrapText="1"/>
    </xf>
    <xf numFmtId="44" fontId="4" fillId="0" borderId="0" xfId="2" applyFont="1" applyFill="1" applyBorder="1" applyAlignment="1" applyProtection="1">
      <alignment vertical="top"/>
      <protection locked="0"/>
    </xf>
    <xf numFmtId="0" fontId="0" fillId="0" borderId="0" xfId="0" applyBorder="1"/>
    <xf numFmtId="0" fontId="2" fillId="0" borderId="7" xfId="3" applyFont="1" applyFill="1" applyBorder="1" applyAlignment="1" applyProtection="1"/>
    <xf numFmtId="0" fontId="6" fillId="0" borderId="0" xfId="4" applyBorder="1" applyAlignment="1"/>
    <xf numFmtId="4" fontId="2" fillId="0" borderId="13" xfId="3" applyNumberFormat="1" applyFont="1" applyFill="1" applyBorder="1" applyAlignment="1" applyProtection="1">
      <protection locked="0"/>
    </xf>
    <xf numFmtId="0" fontId="2" fillId="0" borderId="7" xfId="5" applyFont="1" applyFill="1" applyBorder="1" applyAlignment="1" applyProtection="1">
      <alignment horizontal="center" vertical="top"/>
    </xf>
    <xf numFmtId="4" fontId="2" fillId="0" borderId="13" xfId="3" applyNumberFormat="1" applyFont="1" applyFill="1" applyBorder="1" applyAlignment="1" applyProtection="1">
      <alignment vertical="top"/>
      <protection locked="0"/>
    </xf>
    <xf numFmtId="0" fontId="5" fillId="0" borderId="1" xfId="3" quotePrefix="1" applyFont="1" applyFill="1" applyBorder="1" applyAlignment="1" applyProtection="1">
      <alignment horizontal="center" vertical="top"/>
    </xf>
    <xf numFmtId="0" fontId="2" fillId="0" borderId="2" xfId="3" applyFont="1" applyFill="1" applyBorder="1" applyAlignment="1" applyProtection="1">
      <alignment horizontal="center" vertical="top" wrapText="1"/>
    </xf>
    <xf numFmtId="4" fontId="2" fillId="0" borderId="9" xfId="3" applyNumberFormat="1" applyFont="1" applyFill="1" applyBorder="1" applyAlignment="1" applyProtection="1">
      <alignment vertical="center"/>
      <protection locked="0"/>
    </xf>
    <xf numFmtId="0" fontId="4" fillId="0" borderId="0" xfId="6" applyFont="1"/>
    <xf numFmtId="4" fontId="3" fillId="0" borderId="9" xfId="3" applyNumberFormat="1" applyFont="1" applyFill="1" applyBorder="1" applyAlignment="1" applyProtection="1">
      <alignment vertical="center"/>
      <protection locked="0"/>
    </xf>
    <xf numFmtId="4" fontId="2" fillId="0" borderId="6" xfId="3" applyNumberFormat="1" applyFont="1" applyFill="1" applyBorder="1" applyAlignment="1" applyProtection="1">
      <alignment vertical="center"/>
      <protection locked="0"/>
    </xf>
    <xf numFmtId="0" fontId="4" fillId="0" borderId="7" xfId="3" applyFont="1" applyFill="1" applyBorder="1" applyAlignment="1" applyProtection="1">
      <alignment vertical="top" wrapText="1"/>
      <protection locked="0"/>
    </xf>
    <xf numFmtId="0" fontId="4" fillId="0" borderId="8" xfId="3" applyFont="1" applyFill="1" applyBorder="1" applyAlignment="1" applyProtection="1">
      <alignment vertical="top" wrapText="1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 applyProtection="1">
      <alignment horizontal="left" wrapText="1"/>
    </xf>
    <xf numFmtId="0" fontId="2" fillId="0" borderId="5" xfId="3" applyFont="1" applyFill="1" applyBorder="1" applyAlignment="1" applyProtection="1">
      <alignment horizontal="left" wrapText="1"/>
    </xf>
    <xf numFmtId="0" fontId="2" fillId="0" borderId="7" xfId="3" applyFont="1" applyFill="1" applyBorder="1" applyAlignment="1" applyProtection="1">
      <alignment horizontal="left" wrapText="1"/>
    </xf>
    <xf numFmtId="0" fontId="2" fillId="0" borderId="8" xfId="3" applyFont="1" applyFill="1" applyBorder="1" applyAlignment="1" applyProtection="1">
      <alignment horizontal="left" wrapText="1"/>
    </xf>
  </cellXfs>
  <cellStyles count="7">
    <cellStyle name="Hipervínculo" xfId="4" builtinId="8"/>
    <cellStyle name="Millares" xfId="1" builtinId="3"/>
    <cellStyle name="Moneda" xfId="2" builtinId="4"/>
    <cellStyle name="Normal" xfId="0" builtinId="0"/>
    <cellStyle name="Normal 2" xfId="3" xr:uid="{00000000-0005-0000-0000-000004000000}"/>
    <cellStyle name="Normal 2 2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1943100</xdr:colOff>
      <xdr:row>42</xdr:row>
      <xdr:rowOff>123825</xdr:rowOff>
    </xdr:from>
    <xdr:to>
      <xdr:col>5</xdr:col>
      <xdr:colOff>704850</xdr:colOff>
      <xdr:row>52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8267700"/>
          <a:ext cx="47339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zoomScaleNormal="100" workbookViewId="0">
      <selection activeCell="I12" sqref="I12"/>
    </sheetView>
  </sheetViews>
  <sheetFormatPr baseColWidth="10" defaultColWidth="9.85546875" defaultRowHeight="11.25" x14ac:dyDescent="0.25"/>
  <cols>
    <col min="1" max="1" width="1.42578125" style="9" customWidth="1"/>
    <col min="2" max="2" width="45.85546875" style="9" customWidth="1"/>
    <col min="3" max="8" width="14.5703125" style="9" customWidth="1"/>
    <col min="9" max="9" width="10.140625" style="9" bestFit="1" customWidth="1"/>
    <col min="10" max="10" width="11" style="9" bestFit="1" customWidth="1"/>
    <col min="11" max="11" width="10.140625" style="9" bestFit="1" customWidth="1"/>
    <col min="12" max="16384" width="9.85546875" style="9"/>
  </cols>
  <sheetData>
    <row r="1" spans="1:11" s="1" customFormat="1" ht="39.950000000000003" customHeight="1" x14ac:dyDescent="0.25">
      <c r="A1" s="52" t="s">
        <v>31</v>
      </c>
      <c r="B1" s="53"/>
      <c r="C1" s="53"/>
      <c r="D1" s="53"/>
      <c r="E1" s="53"/>
      <c r="F1" s="53"/>
      <c r="G1" s="53"/>
      <c r="H1" s="54"/>
    </row>
    <row r="2" spans="1:11" s="1" customFormat="1" ht="12.95" customHeight="1" x14ac:dyDescent="0.25">
      <c r="A2" s="55" t="s">
        <v>0</v>
      </c>
      <c r="B2" s="56"/>
      <c r="C2" s="53" t="s">
        <v>1</v>
      </c>
      <c r="D2" s="53"/>
      <c r="E2" s="53"/>
      <c r="F2" s="53"/>
      <c r="G2" s="53"/>
      <c r="H2" s="61" t="s">
        <v>2</v>
      </c>
    </row>
    <row r="3" spans="1:11" s="5" customFormat="1" ht="24.95" customHeight="1" x14ac:dyDescent="0.25">
      <c r="A3" s="57"/>
      <c r="B3" s="58"/>
      <c r="C3" s="2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62"/>
    </row>
    <row r="4" spans="1:11" s="5" customFormat="1" x14ac:dyDescent="0.25">
      <c r="A4" s="59"/>
      <c r="B4" s="60"/>
      <c r="C4" s="6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</row>
    <row r="5" spans="1:11" ht="11.1" customHeight="1" x14ac:dyDescent="0.25">
      <c r="A5" s="8" t="s">
        <v>14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 t="shared" ref="H5:H10" si="0">+G5-C5</f>
        <v>0</v>
      </c>
    </row>
    <row r="6" spans="1:11" ht="11.1" customHeight="1" x14ac:dyDescent="0.25">
      <c r="A6" s="8" t="s">
        <v>15</v>
      </c>
      <c r="C6" s="10">
        <v>0</v>
      </c>
      <c r="D6" s="10">
        <v>0</v>
      </c>
      <c r="E6" s="10">
        <f>+C6+D6</f>
        <v>0</v>
      </c>
      <c r="F6" s="10">
        <v>0</v>
      </c>
      <c r="G6" s="10">
        <v>0</v>
      </c>
      <c r="H6" s="10">
        <f t="shared" si="0"/>
        <v>0</v>
      </c>
    </row>
    <row r="7" spans="1:11" ht="11.1" customHeight="1" x14ac:dyDescent="0.25">
      <c r="A7" s="8" t="s">
        <v>16</v>
      </c>
      <c r="C7" s="10">
        <v>0</v>
      </c>
      <c r="D7" s="10">
        <v>0</v>
      </c>
      <c r="E7" s="10">
        <f>+C7+D7</f>
        <v>0</v>
      </c>
      <c r="F7" s="10">
        <v>0</v>
      </c>
      <c r="G7" s="10">
        <v>0</v>
      </c>
      <c r="H7" s="10">
        <f t="shared" si="0"/>
        <v>0</v>
      </c>
    </row>
    <row r="8" spans="1:11" ht="11.1" customHeight="1" x14ac:dyDescent="0.25">
      <c r="A8" s="8" t="s">
        <v>17</v>
      </c>
      <c r="C8" s="10">
        <v>0</v>
      </c>
      <c r="D8" s="10">
        <v>0</v>
      </c>
      <c r="E8" s="10">
        <f>+C8+D8</f>
        <v>0</v>
      </c>
      <c r="F8" s="10">
        <v>0</v>
      </c>
      <c r="G8" s="10">
        <v>0</v>
      </c>
      <c r="H8" s="10">
        <f t="shared" si="0"/>
        <v>0</v>
      </c>
    </row>
    <row r="9" spans="1:11" ht="11.1" customHeight="1" x14ac:dyDescent="0.25">
      <c r="A9" s="8" t="s">
        <v>18</v>
      </c>
      <c r="C9" s="10">
        <v>480000</v>
      </c>
      <c r="D9" s="10">
        <v>0</v>
      </c>
      <c r="E9" s="10">
        <v>480000</v>
      </c>
      <c r="F9" s="10">
        <v>252581.81</v>
      </c>
      <c r="G9" s="10">
        <v>252581.81</v>
      </c>
      <c r="H9" s="10">
        <f>+G9-C9</f>
        <v>-227418.19</v>
      </c>
    </row>
    <row r="10" spans="1:11" ht="11.1" customHeight="1" x14ac:dyDescent="0.25">
      <c r="A10" s="8" t="s">
        <v>19</v>
      </c>
      <c r="C10" s="10">
        <v>0</v>
      </c>
      <c r="D10" s="10">
        <v>0</v>
      </c>
      <c r="E10" s="10">
        <f t="shared" ref="E10" si="1">C10+D10</f>
        <v>0</v>
      </c>
      <c r="F10" s="10">
        <v>0</v>
      </c>
      <c r="G10" s="10">
        <v>0</v>
      </c>
      <c r="H10" s="10">
        <f t="shared" si="0"/>
        <v>0</v>
      </c>
    </row>
    <row r="11" spans="1:11" ht="11.1" customHeight="1" x14ac:dyDescent="0.25">
      <c r="A11" s="8" t="s">
        <v>20</v>
      </c>
      <c r="C11" s="10">
        <v>26871848.16</v>
      </c>
      <c r="D11" s="10">
        <v>0</v>
      </c>
      <c r="E11" s="10">
        <v>26871848.16</v>
      </c>
      <c r="F11" s="10">
        <v>4208278.1300000008</v>
      </c>
      <c r="G11" s="10">
        <v>4887895.1899999948</v>
      </c>
      <c r="H11" s="10">
        <f>+G11-C11</f>
        <v>-21983952.970000006</v>
      </c>
      <c r="I11" s="12"/>
      <c r="J11" s="12"/>
      <c r="K11" s="12"/>
    </row>
    <row r="12" spans="1:11" ht="20.45" customHeight="1" x14ac:dyDescent="0.25">
      <c r="A12" s="50" t="s">
        <v>21</v>
      </c>
      <c r="B12" s="51"/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f t="shared" ref="H12:H14" si="2">+G12-C12</f>
        <v>0</v>
      </c>
    </row>
    <row r="13" spans="1:11" ht="20.45" customHeight="1" x14ac:dyDescent="0.25">
      <c r="A13" s="50" t="s">
        <v>22</v>
      </c>
      <c r="B13" s="51"/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f t="shared" si="2"/>
        <v>0</v>
      </c>
      <c r="J13" s="12"/>
    </row>
    <row r="14" spans="1:11" ht="11.1" customHeight="1" x14ac:dyDescent="0.25">
      <c r="A14" s="8" t="s">
        <v>23</v>
      </c>
      <c r="C14" s="10">
        <v>22300949.399999999</v>
      </c>
      <c r="D14" s="10">
        <v>0</v>
      </c>
      <c r="E14" s="10">
        <v>22300949.399999999</v>
      </c>
      <c r="F14" s="10">
        <v>0</v>
      </c>
      <c r="G14" s="10">
        <v>0</v>
      </c>
      <c r="H14" s="10">
        <f t="shared" si="2"/>
        <v>-22300949.399999999</v>
      </c>
    </row>
    <row r="15" spans="1:11" x14ac:dyDescent="0.25">
      <c r="A15" s="8"/>
      <c r="C15" s="13"/>
      <c r="D15" s="13"/>
      <c r="E15" s="13"/>
      <c r="F15" s="10">
        <v>0</v>
      </c>
      <c r="G15" s="10">
        <v>0</v>
      </c>
      <c r="H15" s="13"/>
    </row>
    <row r="16" spans="1:11" s="19" customFormat="1" ht="15" customHeight="1" x14ac:dyDescent="0.25">
      <c r="A16" s="14"/>
      <c r="B16" s="15" t="s">
        <v>24</v>
      </c>
      <c r="C16" s="16">
        <f t="shared" ref="C16:G16" si="3">SUM(C5:C15)</f>
        <v>49652797.560000002</v>
      </c>
      <c r="D16" s="16">
        <f t="shared" si="3"/>
        <v>0</v>
      </c>
      <c r="E16" s="16">
        <f>SUM(E5:E15)</f>
        <v>49652797.560000002</v>
      </c>
      <c r="F16" s="48">
        <f t="shared" si="3"/>
        <v>4460859.9400000004</v>
      </c>
      <c r="G16" s="48">
        <f t="shared" si="3"/>
        <v>5140476.9999999944</v>
      </c>
      <c r="H16" s="16"/>
      <c r="I16" s="17"/>
      <c r="J16" s="18"/>
    </row>
    <row r="17" spans="1:8" ht="15.6" customHeight="1" x14ac:dyDescent="0.25">
      <c r="A17" s="20"/>
      <c r="B17" s="21"/>
      <c r="C17" s="22"/>
      <c r="D17" s="23"/>
      <c r="E17" s="24"/>
      <c r="F17" s="25" t="s">
        <v>25</v>
      </c>
      <c r="G17" s="26"/>
      <c r="H17" s="27">
        <v>0</v>
      </c>
    </row>
    <row r="18" spans="1:8" ht="13.5" customHeight="1" x14ac:dyDescent="0.25">
      <c r="A18" s="63" t="s">
        <v>26</v>
      </c>
      <c r="B18" s="64"/>
      <c r="C18" s="53" t="s">
        <v>1</v>
      </c>
      <c r="D18" s="53"/>
      <c r="E18" s="53"/>
      <c r="F18" s="53"/>
      <c r="G18" s="53"/>
      <c r="H18" s="61" t="s">
        <v>2</v>
      </c>
    </row>
    <row r="19" spans="1:8" ht="22.5" x14ac:dyDescent="0.25">
      <c r="A19" s="65"/>
      <c r="B19" s="66"/>
      <c r="C19" s="2" t="s">
        <v>3</v>
      </c>
      <c r="D19" s="3" t="s">
        <v>4</v>
      </c>
      <c r="E19" s="3" t="s">
        <v>5</v>
      </c>
      <c r="F19" s="3" t="s">
        <v>6</v>
      </c>
      <c r="G19" s="4" t="s">
        <v>7</v>
      </c>
      <c r="H19" s="62"/>
    </row>
    <row r="20" spans="1:8" x14ac:dyDescent="0.25">
      <c r="A20" s="67"/>
      <c r="B20" s="68"/>
      <c r="C20" s="6" t="s">
        <v>8</v>
      </c>
      <c r="D20" s="7" t="s">
        <v>9</v>
      </c>
      <c r="E20" s="7" t="s">
        <v>10</v>
      </c>
      <c r="F20" s="7" t="s">
        <v>11</v>
      </c>
      <c r="G20" s="7" t="s">
        <v>12</v>
      </c>
      <c r="H20" s="28">
        <f>SUM(C22:C29)</f>
        <v>0</v>
      </c>
    </row>
    <row r="21" spans="1:8" s="30" customFormat="1" ht="22.5" customHeight="1" x14ac:dyDescent="0.2">
      <c r="A21" s="69" t="s">
        <v>27</v>
      </c>
      <c r="B21" s="70"/>
      <c r="C21" s="29">
        <f t="shared" ref="C21:G21" si="4">SUM(C22:C29)</f>
        <v>0</v>
      </c>
      <c r="D21" s="29">
        <f t="shared" si="4"/>
        <v>0</v>
      </c>
      <c r="E21" s="29">
        <f t="shared" si="4"/>
        <v>0</v>
      </c>
      <c r="F21" s="29">
        <f t="shared" si="4"/>
        <v>0</v>
      </c>
      <c r="G21" s="29">
        <f t="shared" si="4"/>
        <v>0</v>
      </c>
      <c r="H21" s="29">
        <f>SUM(H22:H29)</f>
        <v>0</v>
      </c>
    </row>
    <row r="22" spans="1:8" ht="12" customHeight="1" x14ac:dyDescent="0.25">
      <c r="A22" s="31"/>
      <c r="B22" s="32" t="s">
        <v>14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29" si="5">+G22-C22</f>
        <v>0</v>
      </c>
    </row>
    <row r="23" spans="1:8" ht="12" customHeight="1" x14ac:dyDescent="0.25">
      <c r="A23" s="31"/>
      <c r="B23" s="32" t="s">
        <v>15</v>
      </c>
      <c r="C23" s="11">
        <v>0</v>
      </c>
      <c r="D23" s="11"/>
      <c r="E23" s="11"/>
      <c r="F23" s="11"/>
      <c r="G23" s="11"/>
      <c r="H23" s="10">
        <f t="shared" si="5"/>
        <v>0</v>
      </c>
    </row>
    <row r="24" spans="1:8" ht="12" customHeight="1" x14ac:dyDescent="0.25">
      <c r="A24" s="31"/>
      <c r="B24" s="32" t="s">
        <v>16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0">
        <f t="shared" si="5"/>
        <v>0</v>
      </c>
    </row>
    <row r="25" spans="1:8" ht="12" customHeight="1" x14ac:dyDescent="0.25">
      <c r="A25" s="31"/>
      <c r="B25" s="32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0">
        <f t="shared" si="5"/>
        <v>0</v>
      </c>
    </row>
    <row r="26" spans="1:8" ht="12" customHeight="1" x14ac:dyDescent="0.25">
      <c r="A26" s="31"/>
      <c r="B26" s="32" t="s">
        <v>18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0">
        <f t="shared" si="5"/>
        <v>0</v>
      </c>
    </row>
    <row r="27" spans="1:8" ht="12" customHeight="1" x14ac:dyDescent="0.25">
      <c r="A27" s="31"/>
      <c r="B27" s="32" t="s">
        <v>19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5"/>
        <v>0</v>
      </c>
    </row>
    <row r="28" spans="1:8" ht="22.5" x14ac:dyDescent="0.25">
      <c r="A28" s="31"/>
      <c r="B28" s="32" t="s">
        <v>21</v>
      </c>
      <c r="C28" s="11">
        <v>0</v>
      </c>
      <c r="D28" s="11">
        <f>D12</f>
        <v>0</v>
      </c>
      <c r="E28" s="11">
        <f>+C28+D28</f>
        <v>0</v>
      </c>
      <c r="F28" s="11">
        <f>F12</f>
        <v>0</v>
      </c>
      <c r="G28" s="11">
        <f>G12</f>
        <v>0</v>
      </c>
      <c r="H28" s="10">
        <f>+G28-C28</f>
        <v>0</v>
      </c>
    </row>
    <row r="29" spans="1:8" ht="22.5" x14ac:dyDescent="0.25">
      <c r="A29" s="31"/>
      <c r="B29" s="32" t="s">
        <v>22</v>
      </c>
      <c r="C29" s="11">
        <v>0</v>
      </c>
      <c r="D29" s="11">
        <f>D13</f>
        <v>0</v>
      </c>
      <c r="E29" s="11">
        <f>+C29+D29</f>
        <v>0</v>
      </c>
      <c r="F29" s="11">
        <f>F13</f>
        <v>0</v>
      </c>
      <c r="G29" s="11">
        <f>G13</f>
        <v>0</v>
      </c>
      <c r="H29" s="10">
        <f t="shared" si="5"/>
        <v>0</v>
      </c>
    </row>
    <row r="30" spans="1:8" ht="5.0999999999999996" customHeight="1" x14ac:dyDescent="0.25">
      <c r="A30" s="31"/>
      <c r="B30" s="33"/>
      <c r="C30" s="34"/>
      <c r="D30" s="11"/>
      <c r="E30" s="11"/>
      <c r="F30" s="11"/>
      <c r="G30" s="11"/>
      <c r="H30" s="11"/>
    </row>
    <row r="31" spans="1:8" ht="32.1" customHeight="1" x14ac:dyDescent="0.2">
      <c r="A31" s="71" t="s">
        <v>28</v>
      </c>
      <c r="B31" s="72"/>
      <c r="C31" s="35">
        <f t="shared" ref="C31:G31" si="6">SUM(C32:C35)</f>
        <v>27351848.16</v>
      </c>
      <c r="D31" s="35">
        <f t="shared" si="6"/>
        <v>0</v>
      </c>
      <c r="E31" s="35">
        <f t="shared" si="6"/>
        <v>27351848.16</v>
      </c>
      <c r="F31" s="35">
        <f t="shared" si="6"/>
        <v>4460859.9400000004</v>
      </c>
      <c r="G31" s="35">
        <f t="shared" si="6"/>
        <v>5140476.9999999944</v>
      </c>
      <c r="H31" s="35">
        <f>SUM(H32:H35)</f>
        <v>-22211371.160000008</v>
      </c>
    </row>
    <row r="32" spans="1:8" ht="12" customHeight="1" x14ac:dyDescent="0.2">
      <c r="A32" s="31"/>
      <c r="B32" s="36" t="s">
        <v>15</v>
      </c>
      <c r="C32" s="11">
        <v>0</v>
      </c>
      <c r="D32" s="10">
        <v>0</v>
      </c>
      <c r="E32" s="11">
        <f>+C32+D32</f>
        <v>0</v>
      </c>
      <c r="F32" s="11">
        <v>0</v>
      </c>
      <c r="G32" s="11">
        <v>0</v>
      </c>
      <c r="H32" s="11">
        <f>+G32-C32</f>
        <v>0</v>
      </c>
    </row>
    <row r="33" spans="1:10" ht="12" customHeight="1" x14ac:dyDescent="0.2">
      <c r="A33" s="31"/>
      <c r="B33" s="36" t="s">
        <v>18</v>
      </c>
      <c r="C33" s="11">
        <f>+C9</f>
        <v>480000</v>
      </c>
      <c r="D33" s="11">
        <f>+D9</f>
        <v>0</v>
      </c>
      <c r="E33" s="11">
        <f>+C33+D33</f>
        <v>480000</v>
      </c>
      <c r="F33" s="11">
        <f>+F9</f>
        <v>252581.81</v>
      </c>
      <c r="G33" s="11">
        <f>+G9</f>
        <v>252581.81</v>
      </c>
      <c r="H33" s="11">
        <f>+G33-C33</f>
        <v>-227418.19</v>
      </c>
    </row>
    <row r="34" spans="1:10" ht="12" customHeight="1" x14ac:dyDescent="0.2">
      <c r="A34" s="31"/>
      <c r="B34" s="36" t="s">
        <v>20</v>
      </c>
      <c r="C34" s="11">
        <f>+C11</f>
        <v>26871848.16</v>
      </c>
      <c r="D34" s="11">
        <f>+D11</f>
        <v>0</v>
      </c>
      <c r="E34" s="11">
        <f>+C34+D34</f>
        <v>26871848.16</v>
      </c>
      <c r="F34" s="10">
        <v>4208278.1300000008</v>
      </c>
      <c r="G34" s="10">
        <v>4887895.1899999948</v>
      </c>
      <c r="H34" s="11">
        <f>+G34-C34</f>
        <v>-21983952.970000006</v>
      </c>
      <c r="J34" s="12"/>
    </row>
    <row r="35" spans="1:10" ht="23.1" customHeight="1" x14ac:dyDescent="0.2">
      <c r="A35" s="31"/>
      <c r="B35" s="36" t="s">
        <v>22</v>
      </c>
      <c r="C35" s="11">
        <v>0</v>
      </c>
      <c r="D35" s="10">
        <v>0</v>
      </c>
      <c r="E35" s="11">
        <f>+C35+D35</f>
        <v>0</v>
      </c>
      <c r="F35" s="10">
        <v>0</v>
      </c>
      <c r="G35" s="10">
        <v>0</v>
      </c>
      <c r="H35" s="11">
        <f>+G35-C35</f>
        <v>0</v>
      </c>
      <c r="I35" s="37"/>
    </row>
    <row r="36" spans="1:10" ht="5.0999999999999996" customHeight="1" x14ac:dyDescent="0.25">
      <c r="A36" s="31"/>
      <c r="B36" s="38"/>
      <c r="C36" s="11"/>
      <c r="D36" s="11"/>
      <c r="E36" s="11"/>
      <c r="F36" s="11"/>
      <c r="G36" s="11"/>
      <c r="H36" s="11"/>
    </row>
    <row r="37" spans="1:10" s="30" customFormat="1" ht="17.100000000000001" customHeight="1" x14ac:dyDescent="0.25">
      <c r="A37" s="39" t="s">
        <v>29</v>
      </c>
      <c r="B37" s="40"/>
      <c r="C37" s="41">
        <f t="shared" ref="C37:H37" si="7">C38</f>
        <v>22300949.399999999</v>
      </c>
      <c r="D37" s="41">
        <f t="shared" si="7"/>
        <v>0</v>
      </c>
      <c r="E37" s="41">
        <f t="shared" si="7"/>
        <v>22300949.399999999</v>
      </c>
      <c r="F37" s="41">
        <f t="shared" si="7"/>
        <v>0</v>
      </c>
      <c r="G37" s="41">
        <f t="shared" si="7"/>
        <v>0</v>
      </c>
      <c r="H37" s="41">
        <f t="shared" si="7"/>
        <v>-22300949.399999999</v>
      </c>
    </row>
    <row r="38" spans="1:10" ht="12" customHeight="1" x14ac:dyDescent="0.2">
      <c r="A38" s="42"/>
      <c r="B38" s="36" t="s">
        <v>23</v>
      </c>
      <c r="C38" s="11">
        <v>22300949.399999999</v>
      </c>
      <c r="D38" s="11">
        <v>0</v>
      </c>
      <c r="E38" s="11">
        <v>22300949.399999999</v>
      </c>
      <c r="F38" s="11">
        <f>+F14</f>
        <v>0</v>
      </c>
      <c r="G38" s="11">
        <f>+G14</f>
        <v>0</v>
      </c>
      <c r="H38" s="11">
        <f>+G38-C38</f>
        <v>-22300949.399999999</v>
      </c>
    </row>
    <row r="39" spans="1:10" x14ac:dyDescent="0.25">
      <c r="A39" s="42"/>
      <c r="B39" s="32"/>
      <c r="C39" s="43"/>
      <c r="D39" s="43"/>
      <c r="E39" s="43"/>
      <c r="F39" s="43"/>
      <c r="G39" s="43"/>
      <c r="H39" s="43"/>
    </row>
    <row r="40" spans="1:10" ht="14.1" customHeight="1" x14ac:dyDescent="0.25">
      <c r="A40" s="44"/>
      <c r="B40" s="45" t="s">
        <v>24</v>
      </c>
      <c r="C40" s="46">
        <f t="shared" ref="C40:G40" si="8">+C21+C31+C37</f>
        <v>49652797.560000002</v>
      </c>
      <c r="D40" s="46">
        <f t="shared" si="8"/>
        <v>0</v>
      </c>
      <c r="E40" s="46">
        <f t="shared" si="8"/>
        <v>49652797.560000002</v>
      </c>
      <c r="F40" s="46">
        <f t="shared" si="8"/>
        <v>4460859.9400000004</v>
      </c>
      <c r="G40" s="46">
        <f t="shared" si="8"/>
        <v>5140476.9999999944</v>
      </c>
      <c r="H40" s="49"/>
    </row>
    <row r="41" spans="1:10" x14ac:dyDescent="0.2">
      <c r="A41" s="47" t="s">
        <v>30</v>
      </c>
      <c r="B41" s="32"/>
      <c r="H41" s="12"/>
    </row>
  </sheetData>
  <sheetProtection formatCells="0" formatColumns="0" formatRows="0" insertRows="0" autoFilter="0"/>
  <mergeCells count="11">
    <mergeCell ref="A18:B20"/>
    <mergeCell ref="C18:G18"/>
    <mergeCell ref="H18:H19"/>
    <mergeCell ref="A21:B21"/>
    <mergeCell ref="A31:B31"/>
    <mergeCell ref="A13:B13"/>
    <mergeCell ref="A1:H1"/>
    <mergeCell ref="A2:B4"/>
    <mergeCell ref="C2:G2"/>
    <mergeCell ref="H2:H3"/>
    <mergeCell ref="A12:B12"/>
  </mergeCells>
  <hyperlinks>
    <hyperlink ref="B34" location="_ftn1" display="_ftn1" xr:uid="{00000000-0004-0000-0000-000000000000}"/>
  </hyperlinks>
  <printOptions horizontalCentered="1"/>
  <pageMargins left="0.59055118110236227" right="0.59055118110236227" top="0.59055118110236227" bottom="0.19685039370078741" header="0.31496062992125984" footer="0.31496062992125984"/>
  <pageSetup scale="75" orientation="landscape" r:id="rId1"/>
  <ignoredErrors>
    <ignoredError sqref="C4:H4" numberStoredAsText="1"/>
    <ignoredError sqref="E5:H8 C20:H20 E10:H10 E17:H17 C40:G40 C32:H32 C31:G31 C22:H27 C21:G21 C35:H37 C33:G33 C29:H30 C28:G28 C34:E34 H34 E15 H15 E16:G16 C39:H39 F38:H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</vt:lpstr>
      <vt:lpstr>EAI!_ftnref1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cp:lastPrinted>2021-04-29T14:47:41Z</cp:lastPrinted>
  <dcterms:created xsi:type="dcterms:W3CDTF">2020-10-30T20:56:06Z</dcterms:created>
  <dcterms:modified xsi:type="dcterms:W3CDTF">2021-04-29T14:47:42Z</dcterms:modified>
</cp:coreProperties>
</file>