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balanza_mes">'[3]Ene-16'!$A$1:$H$200</definedName>
    <definedName name="ENTE_PUBLICO_A">'[2]Info General'!$C$7</definedName>
    <definedName name="PERIODO_INFORME">'[2]Info General'!$C$14</definedName>
    <definedName name="tipo">#REF!</definedName>
    <definedName name="TRIMESTRE">'[5]Info General'!$C$16</definedName>
    <definedName name="ULTIMO">'[2]Info General'!$E$20</definedName>
  </definedNames>
  <calcPr calcId="145621"/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52" i="1"/>
  <c r="D52" i="1"/>
  <c r="E50" i="1"/>
  <c r="D50" i="1"/>
  <c r="E46" i="1"/>
  <c r="D46" i="1"/>
  <c r="C46" i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8" i="1"/>
  <c r="E7" i="1" s="1"/>
  <c r="E20" i="1" s="1"/>
  <c r="E21" i="1" s="1"/>
  <c r="E22" i="1" s="1"/>
  <c r="E30" i="1" s="1"/>
  <c r="D8" i="1"/>
  <c r="D7" i="1" s="1"/>
  <c r="D20" i="1" s="1"/>
  <c r="D21" i="1" s="1"/>
  <c r="D22" i="1" s="1"/>
  <c r="D30" i="1" s="1"/>
  <c r="C7" i="1"/>
  <c r="C45" i="1" s="1"/>
  <c r="C54" i="1" s="1"/>
  <c r="C55" i="1" s="1"/>
  <c r="D45" i="1" l="1"/>
  <c r="D54" i="1" s="1"/>
  <c r="D55" i="1" s="1"/>
  <c r="E45" i="1"/>
  <c r="E54" i="1" s="1"/>
  <c r="E55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<sst xmlns="http://schemas.openxmlformats.org/spreadsheetml/2006/main" count="62" uniqueCount="43">
  <si>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COMISIÓN DE VIVIENDA DEL ESTADO DE GUANAJUATO
Balance Presupuestario - LDF
Al 31 de diciembre 2021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</si>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</sst>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"/>
    <numFmt numFmtId="165" formatCode="#,##0.0000000000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[$$-440A]* #,##0.00_-;\-[$$-440A]* #,##0.00_-;_-[$$-44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41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7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10" xfId="1" applyFont="1" applyFill="1" applyBorder="1" applyAlignment="1">
      <alignment vertical="center"/>
    </xf>
    <xf numFmtId="0" fontId="4" fillId="11" borderId="11" xfId="1" applyFont="1" applyFill="1" applyBorder="1" applyAlignment="1">
      <alignment vertical="center"/>
    </xf>
    <xf numFmtId="0" fontId="4" fillId="11" borderId="12" xfId="1" applyFont="1" applyFill="1" applyBorder="1" applyAlignment="1">
      <alignment horizontal="center" vertical="center" wrapText="1"/>
    </xf>
    <xf numFmtId="0" fontId="5" fillId="0" borderId="2" xfId="1" applyFont="1" applyBorder="1"/>
    <xf numFmtId="0" fontId="5" fillId="0" borderId="3" xfId="1" applyFont="1" applyBorder="1" applyAlignment="1">
      <alignment vertical="center" wrapText="1"/>
    </xf>
    <xf numFmtId="4" fontId="5" fillId="0" borderId="13" xfId="1" applyNumberFormat="1" applyFont="1" applyBorder="1" applyAlignment="1">
      <alignment vertical="center"/>
    </xf>
    <xf numFmtId="0" fontId="5" fillId="0" borderId="5" xfId="1" applyFont="1" applyBorder="1"/>
    <xf numFmtId="0" fontId="6" fillId="0" borderId="0" xfId="1" applyFont="1" applyBorder="1" applyAlignment="1">
      <alignment vertical="center" wrapText="1"/>
    </xf>
    <xf numFmtId="4" fontId="6" fillId="0" borderId="14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center" wrapText="1" indent="1"/>
    </xf>
    <xf numFmtId="4" fontId="5" fillId="0" borderId="14" xfId="1" applyNumberFormat="1" applyFont="1" applyBorder="1" applyAlignment="1">
      <alignment vertical="center"/>
    </xf>
    <xf numFmtId="4" fontId="5" fillId="0" borderId="0" xfId="1" applyNumberFormat="1" applyFont="1"/>
    <xf numFmtId="0" fontId="5" fillId="0" borderId="0" xfId="1" applyFont="1" applyBorder="1" applyAlignment="1">
      <alignment vertical="center" wrapText="1"/>
    </xf>
    <xf numFmtId="4" fontId="6" fillId="0" borderId="14" xfId="1" applyNumberFormat="1" applyFont="1" applyFill="1" applyBorder="1" applyAlignment="1">
      <alignment vertical="center"/>
    </xf>
    <xf numFmtId="0" fontId="8" fillId="0" borderId="0" xfId="1" applyFont="1"/>
    <xf numFmtId="4" fontId="5" fillId="0" borderId="14" xfId="1" applyNumberFormat="1" applyFont="1" applyFill="1" applyBorder="1" applyAlignment="1">
      <alignment vertical="center"/>
    </xf>
    <xf numFmtId="43" fontId="5" fillId="0" borderId="0" xfId="1" applyNumberFormat="1" applyFont="1"/>
    <xf numFmtId="4" fontId="5" fillId="12" borderId="14" xfId="1" applyNumberFormat="1" applyFont="1" applyFill="1" applyBorder="1" applyAlignment="1">
      <alignment vertical="center"/>
    </xf>
    <xf numFmtId="4" fontId="8" fillId="0" borderId="0" xfId="1" applyNumberFormat="1" applyFont="1"/>
    <xf numFmtId="164" fontId="5" fillId="0" borderId="0" xfId="1" applyNumberFormat="1" applyFont="1"/>
    <xf numFmtId="4" fontId="4" fillId="11" borderId="12" xfId="1" applyNumberFormat="1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vertical="center"/>
    </xf>
    <xf numFmtId="4" fontId="4" fillId="11" borderId="12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 indent="1"/>
    </xf>
    <xf numFmtId="165" fontId="5" fillId="0" borderId="0" xfId="1" applyNumberFormat="1" applyFont="1"/>
    <xf numFmtId="0" fontId="5" fillId="0" borderId="7" xfId="1" applyFont="1" applyBorder="1"/>
    <xf numFmtId="0" fontId="6" fillId="0" borderId="9" xfId="1" applyFont="1" applyBorder="1" applyAlignment="1">
      <alignment vertical="center"/>
    </xf>
    <xf numFmtId="4" fontId="6" fillId="0" borderId="15" xfId="1" applyNumberFormat="1" applyFont="1" applyBorder="1" applyAlignment="1">
      <alignment vertical="center"/>
    </xf>
  </cellXfs>
  <cellStyles count="33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0 3" xfId="18"/>
    <cellStyle name="Millares 11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3 3" xfId="25"/>
    <cellStyle name="Millares 14" xfId="26"/>
    <cellStyle name="Millares 14 2" xfId="27"/>
    <cellStyle name="Millares 14 3" xfId="28"/>
    <cellStyle name="Millares 15" xfId="29"/>
    <cellStyle name="Millares 15 2" xfId="30"/>
    <cellStyle name="Millares 15 3" xfId="31"/>
    <cellStyle name="Millares 16" xfId="32"/>
    <cellStyle name="Millares 17" xfId="33"/>
    <cellStyle name="Millares 2" xfId="34"/>
    <cellStyle name="Millares 2 10" xfId="35"/>
    <cellStyle name="Millares 2 10 2" xfId="36"/>
    <cellStyle name="Millares 2 10 3" xfId="37"/>
    <cellStyle name="Millares 2 11" xfId="38"/>
    <cellStyle name="Millares 2 11 2" xfId="39"/>
    <cellStyle name="Millares 2 11 3" xfId="40"/>
    <cellStyle name="Millares 2 12" xfId="41"/>
    <cellStyle name="Millares 2 12 2" xfId="42"/>
    <cellStyle name="Millares 2 12 3" xfId="43"/>
    <cellStyle name="Millares 2 13" xfId="44"/>
    <cellStyle name="Millares 2 13 2" xfId="45"/>
    <cellStyle name="Millares 2 13 3" xfId="46"/>
    <cellStyle name="Millares 2 14" xfId="47"/>
    <cellStyle name="Millares 2 14 2" xfId="48"/>
    <cellStyle name="Millares 2 14 3" xfId="49"/>
    <cellStyle name="Millares 2 15" xfId="50"/>
    <cellStyle name="Millares 2 15 2" xfId="51"/>
    <cellStyle name="Millares 2 15 3" xfId="52"/>
    <cellStyle name="Millares 2 16" xfId="53"/>
    <cellStyle name="Millares 2 16 2" xfId="54"/>
    <cellStyle name="Millares 2 16 3" xfId="55"/>
    <cellStyle name="Millares 2 17" xfId="56"/>
    <cellStyle name="Millares 2 17 2" xfId="57"/>
    <cellStyle name="Millares 2 17 3" xfId="58"/>
    <cellStyle name="Millares 2 18" xfId="59"/>
    <cellStyle name="Millares 2 18 2" xfId="60"/>
    <cellStyle name="Millares 2 18 3" xfId="61"/>
    <cellStyle name="Millares 2 19" xfId="62"/>
    <cellStyle name="Millares 2 2" xfId="63"/>
    <cellStyle name="Millares 2 2 2" xfId="64"/>
    <cellStyle name="Millares 2 2 2 2" xfId="65"/>
    <cellStyle name="Millares 2 2 2 3" xfId="66"/>
    <cellStyle name="Millares 2 2 3" xfId="67"/>
    <cellStyle name="Millares 2 2 3 2" xfId="68"/>
    <cellStyle name="Millares 2 2 3 3" xfId="69"/>
    <cellStyle name="Millares 2 2 4" xfId="70"/>
    <cellStyle name="Millares 2 2 5" xfId="71"/>
    <cellStyle name="Millares 2 20" xfId="72"/>
    <cellStyle name="Millares 2 3" xfId="73"/>
    <cellStyle name="Millares 2 3 2" xfId="74"/>
    <cellStyle name="Millares 2 3 2 2" xfId="75"/>
    <cellStyle name="Millares 2 3 2 3" xfId="76"/>
    <cellStyle name="Millares 2 3 3" xfId="77"/>
    <cellStyle name="Millares 2 3 4" xfId="78"/>
    <cellStyle name="Millares 2 4" xfId="79"/>
    <cellStyle name="Millares 2 4 2" xfId="80"/>
    <cellStyle name="Millares 2 4 3" xfId="81"/>
    <cellStyle name="Millares 2 5" xfId="82"/>
    <cellStyle name="Millares 2 5 2" xfId="83"/>
    <cellStyle name="Millares 2 5 3" xfId="84"/>
    <cellStyle name="Millares 2 6" xfId="85"/>
    <cellStyle name="Millares 2 6 2" xfId="86"/>
    <cellStyle name="Millares 2 6 3" xfId="87"/>
    <cellStyle name="Millares 2 7" xfId="88"/>
    <cellStyle name="Millares 2 7 2" xfId="89"/>
    <cellStyle name="Millares 2 7 3" xfId="90"/>
    <cellStyle name="Millares 2 8" xfId="91"/>
    <cellStyle name="Millares 2 8 2" xfId="92"/>
    <cellStyle name="Millares 2 8 3" xfId="93"/>
    <cellStyle name="Millares 2 8 4" xfId="94"/>
    <cellStyle name="Millares 2 9" xfId="95"/>
    <cellStyle name="Millares 2 9 2" xfId="96"/>
    <cellStyle name="Millares 2 9 3" xfId="97"/>
    <cellStyle name="Millares 3" xfId="98"/>
    <cellStyle name="Millares 3 2" xfId="99"/>
    <cellStyle name="Millares 3 2 2" xfId="100"/>
    <cellStyle name="Millares 3 2 3" xfId="101"/>
    <cellStyle name="Millares 3 3" xfId="102"/>
    <cellStyle name="Millares 3 3 2" xfId="103"/>
    <cellStyle name="Millares 3 3 3" xfId="104"/>
    <cellStyle name="Millares 3 4" xfId="105"/>
    <cellStyle name="Millares 3 4 2" xfId="106"/>
    <cellStyle name="Millares 3 4 3" xfId="107"/>
    <cellStyle name="Millares 3 5" xfId="108"/>
    <cellStyle name="Millares 3 5 2" xfId="109"/>
    <cellStyle name="Millares 3 5 3" xfId="110"/>
    <cellStyle name="Millares 3 6" xfId="111"/>
    <cellStyle name="Millares 3 6 2" xfId="112"/>
    <cellStyle name="Millares 3 6 3" xfId="113"/>
    <cellStyle name="Millares 3 7" xfId="114"/>
    <cellStyle name="Millares 3 8" xfId="115"/>
    <cellStyle name="Millares 4" xfId="116"/>
    <cellStyle name="Millares 4 2" xfId="117"/>
    <cellStyle name="Millares 4 3" xfId="118"/>
    <cellStyle name="Millares 4 3 2" xfId="119"/>
    <cellStyle name="Millares 4 3 3" xfId="120"/>
    <cellStyle name="Millares 4 4" xfId="121"/>
    <cellStyle name="Millares 4 5" xfId="122"/>
    <cellStyle name="Millares 5" xfId="123"/>
    <cellStyle name="Millares 5 2" xfId="124"/>
    <cellStyle name="Millares 5 3" xfId="125"/>
    <cellStyle name="Millares 6" xfId="126"/>
    <cellStyle name="Millares 6 2" xfId="127"/>
    <cellStyle name="Millares 6 3" xfId="128"/>
    <cellStyle name="Millares 7" xfId="129"/>
    <cellStyle name="Millares 7 2" xfId="130"/>
    <cellStyle name="Millares 7 3" xfId="131"/>
    <cellStyle name="Millares 8" xfId="132"/>
    <cellStyle name="Millares 8 2" xfId="133"/>
    <cellStyle name="Millares 8 2 2" xfId="134"/>
    <cellStyle name="Millares 8 2 3" xfId="135"/>
    <cellStyle name="Millares 8 3" xfId="136"/>
    <cellStyle name="Millares 8 4" xfId="137"/>
    <cellStyle name="Millares 9" xfId="138"/>
    <cellStyle name="Millares 9 2" xfId="139"/>
    <cellStyle name="Millares 9 3" xfId="140"/>
    <cellStyle name="Moneda 2" xfId="141"/>
    <cellStyle name="Moneda 2 2" xfId="142"/>
    <cellStyle name="Moneda 2 3" xfId="143"/>
    <cellStyle name="Moneda 3" xfId="144"/>
    <cellStyle name="Moneda 4" xfId="145"/>
    <cellStyle name="Normal" xfId="0" builtinId="0"/>
    <cellStyle name="Normal 10" xfId="146"/>
    <cellStyle name="Normal 10 2" xfId="147"/>
    <cellStyle name="Normal 10 3" xfId="148"/>
    <cellStyle name="Normal 10 4" xfId="149"/>
    <cellStyle name="Normal 10 5" xfId="150"/>
    <cellStyle name="Normal 11" xfId="151"/>
    <cellStyle name="Normal 12" xfId="152"/>
    <cellStyle name="Normal 12 2" xfId="153"/>
    <cellStyle name="Normal 13" xfId="154"/>
    <cellStyle name="Normal 14" xfId="155"/>
    <cellStyle name="Normal 14 2" xfId="156"/>
    <cellStyle name="Normal 15" xfId="1"/>
    <cellStyle name="Normal 17" xfId="157"/>
    <cellStyle name="Normal 2" xfId="158"/>
    <cellStyle name="Normal 2 10" xfId="159"/>
    <cellStyle name="Normal 2 10 2" xfId="160"/>
    <cellStyle name="Normal 2 10 3" xfId="161"/>
    <cellStyle name="Normal 2 11" xfId="162"/>
    <cellStyle name="Normal 2 11 2" xfId="163"/>
    <cellStyle name="Normal 2 11 3" xfId="164"/>
    <cellStyle name="Normal 2 12" xfId="165"/>
    <cellStyle name="Normal 2 12 2" xfId="166"/>
    <cellStyle name="Normal 2 12 3" xfId="167"/>
    <cellStyle name="Normal 2 13" xfId="168"/>
    <cellStyle name="Normal 2 13 2" xfId="169"/>
    <cellStyle name="Normal 2 13 3" xfId="170"/>
    <cellStyle name="Normal 2 14" xfId="171"/>
    <cellStyle name="Normal 2 14 2" xfId="172"/>
    <cellStyle name="Normal 2 14 3" xfId="173"/>
    <cellStyle name="Normal 2 15" xfId="174"/>
    <cellStyle name="Normal 2 15 2" xfId="175"/>
    <cellStyle name="Normal 2 15 3" xfId="176"/>
    <cellStyle name="Normal 2 16" xfId="177"/>
    <cellStyle name="Normal 2 16 2" xfId="178"/>
    <cellStyle name="Normal 2 16 3" xfId="179"/>
    <cellStyle name="Normal 2 17" xfId="180"/>
    <cellStyle name="Normal 2 17 2" xfId="181"/>
    <cellStyle name="Normal 2 17 3" xfId="182"/>
    <cellStyle name="Normal 2 18" xfId="183"/>
    <cellStyle name="Normal 2 18 2" xfId="184"/>
    <cellStyle name="Normal 2 19" xfId="185"/>
    <cellStyle name="Normal 2 2" xfId="186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75</xdr:row>
      <xdr:rowOff>119063</xdr:rowOff>
    </xdr:from>
    <xdr:to>
      <xdr:col>4</xdr:col>
      <xdr:colOff>202406</xdr:colOff>
      <xdr:row>85</xdr:row>
      <xdr:rowOff>132861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6FAA81AE-4FFA-4BB4-882A-D7699BCF4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11272838"/>
          <a:ext cx="8201025" cy="14425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DM"/>
      <sheetName val="NGA"/>
      <sheetName val="EAI"/>
      <sheetName val="Clasificación Admva 1"/>
      <sheetName val="Clasificación Admva 2"/>
      <sheetName val="Clasificación Admva 3"/>
      <sheetName val="COG"/>
      <sheetName val="CE"/>
      <sheetName val="CFG"/>
      <sheetName val="EN"/>
      <sheetName val="ID"/>
      <sheetName val="GCP"/>
      <sheetName val="PPI"/>
      <sheetName val="INR"/>
      <sheetName val="EB"/>
      <sheetName val="CBPE"/>
      <sheetName val="MPAS"/>
      <sheetName val="DGF"/>
      <sheetName val="Memoria (Notas)"/>
      <sheetName val="PPI."/>
      <sheetName val="Hoja10"/>
      <sheetName val="FF"/>
      <sheetName val="IPF"/>
      <sheetName val="RBM"/>
      <sheetName val="RBI"/>
      <sheetName val="MPAyS"/>
      <sheetName val="CBPEs"/>
      <sheetName val="DGFE"/>
      <sheetName val="EBU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F16">
            <v>21545809.219999999</v>
          </cell>
          <cell r="G16">
            <v>19786945.649999999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zoomScale="80" zoomScaleNormal="80" workbookViewId="0">
      <selection activeCell="D13" sqref="D13"/>
    </sheetView>
  </sheetViews>
  <sheetFormatPr baseColWidth="10" defaultColWidth="10.85546875" defaultRowHeight="11.25" x14ac:dyDescent="0.2"/>
  <cols>
    <col min="1" max="1" width="0.85546875" style="4" customWidth="1"/>
    <col min="2" max="2" width="90" style="4" customWidth="1"/>
    <col min="3" max="3" width="15.85546875" style="4" customWidth="1"/>
    <col min="4" max="4" width="13.42578125" style="4" customWidth="1"/>
    <col min="5" max="5" width="14.85546875" style="4" customWidth="1"/>
    <col min="6" max="6" width="20.28515625" style="4" bestFit="1" customWidth="1"/>
    <col min="7" max="7" width="12.42578125" style="4" bestFit="1" customWidth="1"/>
    <col min="8" max="8" width="11.5703125" style="4" bestFit="1" customWidth="1"/>
    <col min="9" max="16384" width="10.85546875" style="4"/>
  </cols>
  <sheetData>
    <row r="1" spans="1:7" ht="27" customHeight="1" x14ac:dyDescent="0.2">
      <c r="A1" s="1" t="s">
        <v>0</v>
      </c>
      <c r="B1" s="2"/>
      <c r="C1" s="2"/>
      <c r="D1" s="2"/>
      <c r="E1" s="3"/>
    </row>
    <row r="2" spans="1:7" ht="12.75" customHeight="1" x14ac:dyDescent="0.2">
      <c r="A2" s="5"/>
      <c r="B2" s="6"/>
      <c r="C2" s="6"/>
      <c r="D2" s="6"/>
      <c r="E2" s="7"/>
    </row>
    <row r="3" spans="1:7" ht="12.75" customHeight="1" x14ac:dyDescent="0.2">
      <c r="A3" s="5"/>
      <c r="B3" s="6"/>
      <c r="C3" s="6"/>
      <c r="D3" s="6"/>
      <c r="E3" s="7"/>
    </row>
    <row r="4" spans="1:7" ht="12.75" customHeight="1" x14ac:dyDescent="0.2">
      <c r="A4" s="8"/>
      <c r="B4" s="9"/>
      <c r="C4" s="9"/>
      <c r="D4" s="9"/>
      <c r="E4" s="10"/>
    </row>
    <row r="5" spans="1:7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7" ht="5.0999999999999996" customHeight="1" x14ac:dyDescent="0.2">
      <c r="A6" s="14"/>
      <c r="B6" s="15"/>
      <c r="C6" s="16"/>
      <c r="D6" s="16"/>
      <c r="E6" s="16"/>
    </row>
    <row r="7" spans="1:7" x14ac:dyDescent="0.2">
      <c r="A7" s="17"/>
      <c r="B7" s="18" t="s">
        <v>5</v>
      </c>
      <c r="C7" s="19">
        <f>SUM(C8:C10)</f>
        <v>49652797.560000002</v>
      </c>
      <c r="D7" s="19">
        <f t="shared" ref="D7:E7" si="0">SUM(D8:D10)</f>
        <v>21545809.219999999</v>
      </c>
      <c r="E7" s="19">
        <f t="shared" si="0"/>
        <v>19786945.649999999</v>
      </c>
    </row>
    <row r="8" spans="1:7" x14ac:dyDescent="0.2">
      <c r="A8" s="17"/>
      <c r="B8" s="20" t="s">
        <v>6</v>
      </c>
      <c r="C8" s="21">
        <v>49652797.560000002</v>
      </c>
      <c r="D8" s="21">
        <f>+[1]EAI!$F$16</f>
        <v>21545809.219999999</v>
      </c>
      <c r="E8" s="21">
        <f>+[1]EAI!$G$16</f>
        <v>19786945.649999999</v>
      </c>
      <c r="F8" s="22"/>
    </row>
    <row r="9" spans="1:7" x14ac:dyDescent="0.2">
      <c r="A9" s="17"/>
      <c r="B9" s="20" t="s">
        <v>7</v>
      </c>
      <c r="C9" s="21">
        <v>0</v>
      </c>
      <c r="D9" s="21">
        <v>0</v>
      </c>
      <c r="E9" s="21">
        <v>0</v>
      </c>
    </row>
    <row r="10" spans="1:7" x14ac:dyDescent="0.2">
      <c r="A10" s="17"/>
      <c r="B10" s="20" t="s">
        <v>8</v>
      </c>
      <c r="C10" s="21">
        <v>0</v>
      </c>
      <c r="D10" s="21">
        <v>0</v>
      </c>
      <c r="E10" s="21">
        <v>0</v>
      </c>
      <c r="G10" s="22"/>
    </row>
    <row r="11" spans="1:7" ht="5.0999999999999996" customHeight="1" x14ac:dyDescent="0.2">
      <c r="A11" s="17"/>
      <c r="B11" s="23"/>
      <c r="C11" s="21"/>
      <c r="D11" s="21"/>
      <c r="E11" s="21"/>
    </row>
    <row r="12" spans="1:7" x14ac:dyDescent="0.2">
      <c r="A12" s="17"/>
      <c r="B12" s="18" t="s">
        <v>9</v>
      </c>
      <c r="C12" s="19">
        <f>SUM(C13:C14)</f>
        <v>49652797.560000002</v>
      </c>
      <c r="D12" s="24">
        <f t="shared" ref="D12:E12" si="1">SUM(D13:D14)</f>
        <v>808940.35000000009</v>
      </c>
      <c r="E12" s="24">
        <f t="shared" si="1"/>
        <v>439130.86</v>
      </c>
      <c r="F12" s="25"/>
      <c r="G12" s="22"/>
    </row>
    <row r="13" spans="1:7" x14ac:dyDescent="0.2">
      <c r="A13" s="17"/>
      <c r="B13" s="20" t="s">
        <v>10</v>
      </c>
      <c r="C13" s="21">
        <v>49652797.560000002</v>
      </c>
      <c r="D13" s="26">
        <v>808940.35000000009</v>
      </c>
      <c r="E13" s="26">
        <v>439130.86</v>
      </c>
      <c r="F13" s="22"/>
    </row>
    <row r="14" spans="1:7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7" ht="5.0999999999999996" customHeight="1" x14ac:dyDescent="0.2">
      <c r="A15" s="17"/>
      <c r="B15" s="23"/>
      <c r="C15" s="21"/>
      <c r="D15" s="21"/>
      <c r="E15" s="21"/>
      <c r="F15" s="27"/>
    </row>
    <row r="16" spans="1:7" x14ac:dyDescent="0.2">
      <c r="A16" s="17"/>
      <c r="B16" s="18" t="s">
        <v>12</v>
      </c>
      <c r="C16" s="28"/>
      <c r="D16" s="19">
        <f>SUM(D17:D18)</f>
        <v>0</v>
      </c>
      <c r="E16" s="19">
        <f>SUM(E17:E18)</f>
        <v>0</v>
      </c>
      <c r="F16" s="29"/>
    </row>
    <row r="17" spans="1:6" x14ac:dyDescent="0.2">
      <c r="A17" s="17"/>
      <c r="B17" s="20" t="s">
        <v>13</v>
      </c>
      <c r="C17" s="28"/>
      <c r="D17" s="26">
        <v>0</v>
      </c>
      <c r="E17" s="26">
        <v>0</v>
      </c>
      <c r="F17" s="22"/>
    </row>
    <row r="18" spans="1:6" x14ac:dyDescent="0.2">
      <c r="A18" s="17"/>
      <c r="B18" s="20" t="s">
        <v>14</v>
      </c>
      <c r="C18" s="28"/>
      <c r="D18" s="21">
        <v>0</v>
      </c>
      <c r="E18" s="21">
        <v>0</v>
      </c>
      <c r="F18" s="30"/>
    </row>
    <row r="19" spans="1:6" ht="5.0999999999999996" customHeight="1" x14ac:dyDescent="0.2">
      <c r="A19" s="17"/>
      <c r="B19" s="23"/>
      <c r="C19" s="21"/>
      <c r="D19" s="21"/>
      <c r="E19" s="21"/>
    </row>
    <row r="20" spans="1:6" x14ac:dyDescent="0.2">
      <c r="A20" s="17"/>
      <c r="B20" s="18" t="s">
        <v>15</v>
      </c>
      <c r="C20" s="19">
        <f>C7-C12</f>
        <v>0</v>
      </c>
      <c r="D20" s="19">
        <f>D7-D12+D16</f>
        <v>20736868.869999997</v>
      </c>
      <c r="E20" s="19">
        <f>E7-E12+E16</f>
        <v>19347814.789999999</v>
      </c>
    </row>
    <row r="21" spans="1:6" x14ac:dyDescent="0.2">
      <c r="A21" s="17"/>
      <c r="B21" s="18" t="s">
        <v>16</v>
      </c>
      <c r="C21" s="19">
        <f>C20-C41</f>
        <v>0</v>
      </c>
      <c r="D21" s="19">
        <f>+D20-D9</f>
        <v>20736868.869999997</v>
      </c>
      <c r="E21" s="19">
        <f>+E20-E9</f>
        <v>19347814.789999999</v>
      </c>
    </row>
    <row r="22" spans="1:6" ht="26.25" customHeight="1" x14ac:dyDescent="0.2">
      <c r="A22" s="17"/>
      <c r="B22" s="18" t="s">
        <v>17</v>
      </c>
      <c r="C22" s="19">
        <f>C21</f>
        <v>0</v>
      </c>
      <c r="D22" s="19">
        <f>D21-D16</f>
        <v>20736868.869999997</v>
      </c>
      <c r="E22" s="19">
        <f>E21-E16</f>
        <v>19347814.789999999</v>
      </c>
      <c r="F22" s="30"/>
    </row>
    <row r="23" spans="1:6" ht="26.25" customHeight="1" x14ac:dyDescent="0.2">
      <c r="A23" s="17"/>
      <c r="B23" s="23"/>
      <c r="C23" s="21"/>
      <c r="D23" s="21"/>
      <c r="E23" s="21"/>
    </row>
    <row r="24" spans="1:6" x14ac:dyDescent="0.2">
      <c r="A24" s="11" t="s">
        <v>18</v>
      </c>
      <c r="B24" s="12"/>
      <c r="C24" s="31" t="s">
        <v>19</v>
      </c>
      <c r="D24" s="31" t="s">
        <v>3</v>
      </c>
      <c r="E24" s="31" t="s">
        <v>20</v>
      </c>
    </row>
    <row r="25" spans="1:6" x14ac:dyDescent="0.2">
      <c r="A25" s="17"/>
      <c r="B25" s="23"/>
      <c r="C25" s="21"/>
      <c r="D25" s="21"/>
      <c r="E25" s="21"/>
    </row>
    <row r="26" spans="1:6" x14ac:dyDescent="0.2">
      <c r="A26" s="17"/>
      <c r="B26" s="18" t="s">
        <v>21</v>
      </c>
      <c r="C26" s="19">
        <f>SUM(C27:C28)</f>
        <v>0</v>
      </c>
      <c r="D26" s="19">
        <f t="shared" ref="D26:E26" si="2">SUM(D27:D28)</f>
        <v>0</v>
      </c>
      <c r="E26" s="19">
        <f t="shared" si="2"/>
        <v>0</v>
      </c>
    </row>
    <row r="27" spans="1:6" x14ac:dyDescent="0.2">
      <c r="A27" s="17"/>
      <c r="B27" s="20" t="s">
        <v>22</v>
      </c>
      <c r="C27" s="21">
        <v>0</v>
      </c>
      <c r="D27" s="21">
        <v>0</v>
      </c>
      <c r="E27" s="21">
        <v>0</v>
      </c>
    </row>
    <row r="28" spans="1:6" x14ac:dyDescent="0.2">
      <c r="A28" s="17"/>
      <c r="B28" s="20" t="s">
        <v>23</v>
      </c>
      <c r="C28" s="21">
        <v>0</v>
      </c>
      <c r="D28" s="21">
        <v>0</v>
      </c>
      <c r="E28" s="21">
        <v>0</v>
      </c>
    </row>
    <row r="29" spans="1:6" x14ac:dyDescent="0.2">
      <c r="A29" s="17"/>
      <c r="B29" s="23"/>
      <c r="C29" s="21"/>
      <c r="D29" s="21"/>
      <c r="E29" s="21"/>
    </row>
    <row r="30" spans="1:6" x14ac:dyDescent="0.2">
      <c r="A30" s="17"/>
      <c r="B30" s="18" t="s">
        <v>24</v>
      </c>
      <c r="C30" s="19">
        <f>C22+C26</f>
        <v>0</v>
      </c>
      <c r="D30" s="19">
        <f t="shared" ref="D30:E30" si="3">D22+D26</f>
        <v>20736868.869999997</v>
      </c>
      <c r="E30" s="19">
        <f t="shared" si="3"/>
        <v>19347814.789999999</v>
      </c>
    </row>
    <row r="31" spans="1:6" x14ac:dyDescent="0.2">
      <c r="A31" s="17"/>
      <c r="B31" s="23"/>
      <c r="C31" s="21"/>
      <c r="D31" s="21"/>
      <c r="E31" s="21"/>
    </row>
    <row r="32" spans="1:6" ht="22.5" x14ac:dyDescent="0.2">
      <c r="A32" s="32" t="s">
        <v>18</v>
      </c>
      <c r="B32" s="32"/>
      <c r="C32" s="33" t="s">
        <v>25</v>
      </c>
      <c r="D32" s="31" t="s">
        <v>3</v>
      </c>
      <c r="E32" s="33" t="s">
        <v>26</v>
      </c>
    </row>
    <row r="33" spans="1:5" x14ac:dyDescent="0.2">
      <c r="A33" s="17"/>
      <c r="B33" s="34"/>
      <c r="C33" s="21"/>
      <c r="D33" s="21"/>
      <c r="E33" s="21"/>
    </row>
    <row r="34" spans="1:5" x14ac:dyDescent="0.2">
      <c r="A34" s="17"/>
      <c r="B34" s="35" t="s">
        <v>27</v>
      </c>
      <c r="C34" s="19">
        <f>SUM(C35:C36)</f>
        <v>0</v>
      </c>
      <c r="D34" s="19">
        <f t="shared" ref="D34:E34" si="4">SUM(D35:D36)</f>
        <v>0</v>
      </c>
      <c r="E34" s="19">
        <f t="shared" si="4"/>
        <v>0</v>
      </c>
    </row>
    <row r="35" spans="1:5" x14ac:dyDescent="0.2">
      <c r="A35" s="17"/>
      <c r="B35" s="20" t="s">
        <v>28</v>
      </c>
      <c r="C35" s="21">
        <v>0</v>
      </c>
      <c r="D35" s="21">
        <v>0</v>
      </c>
      <c r="E35" s="21">
        <v>0</v>
      </c>
    </row>
    <row r="36" spans="1:5" x14ac:dyDescent="0.2">
      <c r="A36" s="17"/>
      <c r="B36" s="20" t="s">
        <v>29</v>
      </c>
      <c r="C36" s="21">
        <v>0</v>
      </c>
      <c r="D36" s="21">
        <v>0</v>
      </c>
      <c r="E36" s="21">
        <v>0</v>
      </c>
    </row>
    <row r="37" spans="1:5" x14ac:dyDescent="0.2">
      <c r="A37" s="17"/>
      <c r="B37" s="35" t="s">
        <v>30</v>
      </c>
      <c r="C37" s="19">
        <f>SUM(C38:C39)</f>
        <v>0</v>
      </c>
      <c r="D37" s="19">
        <f t="shared" ref="D37:E37" si="5">SUM(D38:D39)</f>
        <v>0</v>
      </c>
      <c r="E37" s="19">
        <f t="shared" si="5"/>
        <v>0</v>
      </c>
    </row>
    <row r="38" spans="1:5" x14ac:dyDescent="0.2">
      <c r="A38" s="17"/>
      <c r="B38" s="20" t="s">
        <v>31</v>
      </c>
      <c r="C38" s="21">
        <v>0</v>
      </c>
      <c r="D38" s="21">
        <v>0</v>
      </c>
      <c r="E38" s="21">
        <v>0</v>
      </c>
    </row>
    <row r="39" spans="1:5" x14ac:dyDescent="0.2">
      <c r="A39" s="17"/>
      <c r="B39" s="20" t="s">
        <v>32</v>
      </c>
      <c r="C39" s="21">
        <v>0</v>
      </c>
      <c r="D39" s="21">
        <v>0</v>
      </c>
      <c r="E39" s="21">
        <v>0</v>
      </c>
    </row>
    <row r="40" spans="1:5" x14ac:dyDescent="0.2">
      <c r="A40" s="17"/>
      <c r="B40" s="34"/>
      <c r="C40" s="21"/>
      <c r="D40" s="21"/>
      <c r="E40" s="21"/>
    </row>
    <row r="41" spans="1:5" x14ac:dyDescent="0.2">
      <c r="A41" s="17"/>
      <c r="B41" s="35" t="s">
        <v>33</v>
      </c>
      <c r="C41" s="19">
        <f>C34-C37</f>
        <v>0</v>
      </c>
      <c r="D41" s="19">
        <f t="shared" ref="D41:E41" si="6">D34-D37</f>
        <v>0</v>
      </c>
      <c r="E41" s="19">
        <f t="shared" si="6"/>
        <v>0</v>
      </c>
    </row>
    <row r="42" spans="1:5" x14ac:dyDescent="0.2">
      <c r="A42" s="17"/>
      <c r="B42" s="35"/>
      <c r="C42" s="19"/>
      <c r="D42" s="19"/>
      <c r="E42" s="19"/>
    </row>
    <row r="43" spans="1:5" ht="22.5" x14ac:dyDescent="0.2">
      <c r="A43" s="32" t="s">
        <v>18</v>
      </c>
      <c r="B43" s="32"/>
      <c r="C43" s="33" t="s">
        <v>25</v>
      </c>
      <c r="D43" s="31" t="s">
        <v>3</v>
      </c>
      <c r="E43" s="33" t="s">
        <v>26</v>
      </c>
    </row>
    <row r="44" spans="1:5" x14ac:dyDescent="0.2">
      <c r="A44" s="17"/>
      <c r="B44" s="34"/>
      <c r="C44" s="21"/>
      <c r="D44" s="21"/>
      <c r="E44" s="21"/>
    </row>
    <row r="45" spans="1:5" x14ac:dyDescent="0.2">
      <c r="A45" s="17"/>
      <c r="B45" s="34" t="s">
        <v>34</v>
      </c>
      <c r="C45" s="21">
        <f>+C7</f>
        <v>49652797.560000002</v>
      </c>
      <c r="D45" s="21">
        <f>+D8</f>
        <v>21545809.219999999</v>
      </c>
      <c r="E45" s="21">
        <f>+E8</f>
        <v>19786945.649999999</v>
      </c>
    </row>
    <row r="46" spans="1:5" x14ac:dyDescent="0.2">
      <c r="A46" s="17"/>
      <c r="B46" s="34" t="s">
        <v>35</v>
      </c>
      <c r="C46" s="21">
        <f>C47-C48</f>
        <v>0</v>
      </c>
      <c r="D46" s="21">
        <f t="shared" ref="D46:E46" si="7">D47-D48</f>
        <v>0</v>
      </c>
      <c r="E46" s="21">
        <f t="shared" si="7"/>
        <v>0</v>
      </c>
    </row>
    <row r="47" spans="1:5" x14ac:dyDescent="0.2">
      <c r="A47" s="17"/>
      <c r="B47" s="36" t="s">
        <v>28</v>
      </c>
      <c r="C47" s="21">
        <v>0</v>
      </c>
      <c r="D47" s="21">
        <v>0</v>
      </c>
      <c r="E47" s="21">
        <v>0</v>
      </c>
    </row>
    <row r="48" spans="1:5" x14ac:dyDescent="0.2">
      <c r="A48" s="17"/>
      <c r="B48" s="36" t="s">
        <v>31</v>
      </c>
      <c r="C48" s="21">
        <v>0</v>
      </c>
      <c r="D48" s="21">
        <v>0</v>
      </c>
      <c r="E48" s="21">
        <v>0</v>
      </c>
    </row>
    <row r="49" spans="1:8" x14ac:dyDescent="0.2">
      <c r="A49" s="17"/>
      <c r="B49" s="34"/>
      <c r="C49" s="21"/>
      <c r="D49" s="21"/>
      <c r="E49" s="21"/>
    </row>
    <row r="50" spans="1:8" x14ac:dyDescent="0.2">
      <c r="A50" s="17"/>
      <c r="B50" s="34" t="s">
        <v>10</v>
      </c>
      <c r="C50" s="21">
        <v>0</v>
      </c>
      <c r="D50" s="21">
        <f>+D13</f>
        <v>808940.35000000009</v>
      </c>
      <c r="E50" s="21">
        <f>+E13</f>
        <v>439130.86</v>
      </c>
      <c r="G50" s="22"/>
    </row>
    <row r="51" spans="1:8" x14ac:dyDescent="0.2">
      <c r="A51" s="17"/>
      <c r="B51" s="34"/>
      <c r="C51" s="21"/>
      <c r="D51" s="21"/>
      <c r="E51" s="21"/>
      <c r="G51" s="22"/>
    </row>
    <row r="52" spans="1:8" x14ac:dyDescent="0.2">
      <c r="A52" s="17"/>
      <c r="B52" s="34" t="s">
        <v>13</v>
      </c>
      <c r="C52" s="28"/>
      <c r="D52" s="21">
        <f>+D17</f>
        <v>0</v>
      </c>
      <c r="E52" s="21">
        <f>+E17</f>
        <v>0</v>
      </c>
      <c r="G52" s="22"/>
    </row>
    <row r="53" spans="1:8" x14ac:dyDescent="0.2">
      <c r="A53" s="17"/>
      <c r="B53" s="34"/>
      <c r="C53" s="21"/>
      <c r="D53" s="21"/>
      <c r="E53" s="21"/>
    </row>
    <row r="54" spans="1:8" x14ac:dyDescent="0.2">
      <c r="A54" s="17"/>
      <c r="B54" s="35" t="s">
        <v>36</v>
      </c>
      <c r="C54" s="19">
        <f>C45+C46-C50</f>
        <v>49652797.560000002</v>
      </c>
      <c r="D54" s="19">
        <f>D45+D46-D50+D52</f>
        <v>20736868.869999997</v>
      </c>
      <c r="E54" s="19">
        <f>E45+E46-E50+E52</f>
        <v>19347814.789999999</v>
      </c>
      <c r="G54" s="22"/>
    </row>
    <row r="55" spans="1:8" x14ac:dyDescent="0.2">
      <c r="A55" s="17"/>
      <c r="B55" s="18" t="s">
        <v>37</v>
      </c>
      <c r="C55" s="19">
        <f>C54-C46</f>
        <v>49652797.560000002</v>
      </c>
      <c r="D55" s="19">
        <f>D54-D46</f>
        <v>20736868.869999997</v>
      </c>
      <c r="E55" s="19">
        <f>E54-E46</f>
        <v>19347814.789999999</v>
      </c>
      <c r="F55" s="37"/>
      <c r="H55" s="22"/>
    </row>
    <row r="56" spans="1:8" x14ac:dyDescent="0.2">
      <c r="A56" s="17"/>
      <c r="B56" s="34"/>
      <c r="C56" s="21"/>
      <c r="D56" s="21"/>
      <c r="E56" s="21"/>
      <c r="G56" s="22"/>
    </row>
    <row r="57" spans="1:8" ht="22.5" x14ac:dyDescent="0.2">
      <c r="A57" s="32" t="s">
        <v>18</v>
      </c>
      <c r="B57" s="32"/>
      <c r="C57" s="33" t="s">
        <v>25</v>
      </c>
      <c r="D57" s="31" t="s">
        <v>3</v>
      </c>
      <c r="E57" s="33" t="s">
        <v>26</v>
      </c>
      <c r="H57" s="22"/>
    </row>
    <row r="58" spans="1:8" ht="5.0999999999999996" customHeight="1" x14ac:dyDescent="0.2">
      <c r="A58" s="17"/>
      <c r="B58" s="34"/>
      <c r="C58" s="21"/>
      <c r="D58" s="21"/>
      <c r="E58" s="21"/>
    </row>
    <row r="59" spans="1:8" x14ac:dyDescent="0.2">
      <c r="A59" s="17"/>
      <c r="B59" s="34" t="s">
        <v>7</v>
      </c>
      <c r="C59" s="21">
        <v>0</v>
      </c>
      <c r="D59" s="21">
        <v>0</v>
      </c>
      <c r="E59" s="21">
        <v>0</v>
      </c>
    </row>
    <row r="60" spans="1:8" x14ac:dyDescent="0.2">
      <c r="A60" s="17"/>
      <c r="B60" s="34" t="s">
        <v>38</v>
      </c>
      <c r="C60" s="21">
        <f>C61-C62</f>
        <v>0</v>
      </c>
      <c r="D60" s="21">
        <f t="shared" ref="D60:E60" si="8">D61-D62</f>
        <v>0</v>
      </c>
      <c r="E60" s="21">
        <f t="shared" si="8"/>
        <v>0</v>
      </c>
    </row>
    <row r="61" spans="1:8" x14ac:dyDescent="0.2">
      <c r="A61" s="17"/>
      <c r="B61" s="36" t="s">
        <v>29</v>
      </c>
      <c r="C61" s="21">
        <v>0</v>
      </c>
      <c r="D61" s="21">
        <v>0</v>
      </c>
      <c r="E61" s="21">
        <v>0</v>
      </c>
    </row>
    <row r="62" spans="1:8" x14ac:dyDescent="0.2">
      <c r="A62" s="17"/>
      <c r="B62" s="36" t="s">
        <v>32</v>
      </c>
      <c r="C62" s="21">
        <v>0</v>
      </c>
      <c r="D62" s="21">
        <v>0</v>
      </c>
      <c r="E62" s="21">
        <v>0</v>
      </c>
    </row>
    <row r="63" spans="1:8" ht="5.0999999999999996" customHeight="1" x14ac:dyDescent="0.2">
      <c r="A63" s="17"/>
      <c r="B63" s="34"/>
      <c r="C63" s="21"/>
      <c r="D63" s="21"/>
      <c r="E63" s="21"/>
    </row>
    <row r="64" spans="1:8" x14ac:dyDescent="0.2">
      <c r="A64" s="17"/>
      <c r="B64" s="34" t="s">
        <v>39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17"/>
      <c r="B65" s="34"/>
      <c r="C65" s="21"/>
      <c r="D65" s="21"/>
      <c r="E65" s="21"/>
    </row>
    <row r="66" spans="1:5" x14ac:dyDescent="0.2">
      <c r="A66" s="17"/>
      <c r="B66" s="34" t="s">
        <v>14</v>
      </c>
      <c r="C66" s="28"/>
      <c r="D66" s="21">
        <v>0</v>
      </c>
      <c r="E66" s="21">
        <v>0</v>
      </c>
    </row>
    <row r="67" spans="1:5" ht="5.0999999999999996" customHeight="1" x14ac:dyDescent="0.2">
      <c r="A67" s="17"/>
      <c r="B67" s="34"/>
      <c r="C67" s="21"/>
      <c r="D67" s="21"/>
      <c r="E67" s="21"/>
    </row>
    <row r="68" spans="1:5" x14ac:dyDescent="0.2">
      <c r="A68" s="17"/>
      <c r="B68" s="35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5" x14ac:dyDescent="0.2">
      <c r="A69" s="17"/>
      <c r="B69" s="35" t="s">
        <v>41</v>
      </c>
      <c r="C69" s="19">
        <f>C68-C60</f>
        <v>0</v>
      </c>
      <c r="D69" s="19">
        <f t="shared" ref="D69:E69" si="9">D68-D60</f>
        <v>0</v>
      </c>
      <c r="E69" s="19">
        <f t="shared" si="9"/>
        <v>0</v>
      </c>
    </row>
    <row r="70" spans="1:5" ht="5.0999999999999996" customHeight="1" x14ac:dyDescent="0.2">
      <c r="A70" s="38"/>
      <c r="B70" s="39"/>
      <c r="C70" s="40"/>
      <c r="D70" s="40"/>
      <c r="E70" s="40"/>
    </row>
    <row r="72" spans="1:5" x14ac:dyDescent="0.2">
      <c r="B72" s="4" t="s">
        <v>42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2022-03-02T15:55:43Z</dcterms:created>
  <dcterms:modified xsi:type="dcterms:W3CDTF">2022-03-02T15:55:59Z</dcterms:modified>
</cp:coreProperties>
</file>