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ESF!$A$3:$F$39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ESF!$A$1:$F$57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F42" i="1"/>
  <c r="E42" i="1"/>
  <c r="F36" i="1"/>
  <c r="F35" i="1" s="1"/>
  <c r="E36" i="1"/>
  <c r="F30" i="1"/>
  <c r="F54" i="1" s="1"/>
  <c r="E30" i="1"/>
  <c r="C26" i="1"/>
  <c r="B26" i="1"/>
  <c r="F24" i="1"/>
  <c r="F26" i="1" s="1"/>
  <c r="F51" i="1" s="1"/>
  <c r="E24" i="1"/>
  <c r="E26" i="1" s="1"/>
  <c r="E51" i="1" s="1"/>
  <c r="F14" i="1"/>
  <c r="E14" i="1"/>
  <c r="C13" i="1"/>
  <c r="C28" i="1" s="1"/>
  <c r="B13" i="1"/>
  <c r="B28" i="1" s="1"/>
  <c r="J5" i="1"/>
  <c r="I5" i="1"/>
  <c r="H5" i="1"/>
  <c r="E35" i="1" l="1"/>
  <c r="F55" i="1"/>
  <c r="E37" i="1"/>
  <c r="E46" i="1"/>
  <c r="F46" i="1"/>
  <c r="E48" i="1" l="1"/>
  <c r="E50" i="1" s="1"/>
  <c r="E58" i="1"/>
  <c r="F58" i="1"/>
  <c r="F48" i="1"/>
  <c r="F50" i="1" s="1"/>
</calcChain>
</file>

<file path=xl/sharedStrings.xml><?xml version="1.0" encoding="utf-8"?>
<sst xmlns="http://schemas.openxmlformats.org/spreadsheetml/2006/main" count="68" uniqueCount="67">
  <si>
    <t xml:space="preserve">
 Fideicomiso de Bordería e Infraestructura Rural para el Estado de Guanajuato  &lt;&lt;FIBIR&gt;&gt;
Estado de Situación Financiera
Al 30 de Septiembre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</si>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</sst>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left" vertical="top" wrapText="1" indent="1"/>
      <protection locked="0"/>
    </xf>
    <xf numFmtId="0" fontId="3" fillId="0" borderId="5" xfId="1" applyFont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vertical="top"/>
      <protection locked="0"/>
    </xf>
    <xf numFmtId="0" fontId="3" fillId="0" borderId="5" xfId="1" applyFont="1" applyBorder="1" applyAlignment="1" applyProtection="1">
      <alignment horizontal="left" vertical="top" wrapText="1" indent="2"/>
      <protection locked="0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Border="1" applyAlignment="1" applyProtection="1">
      <alignment vertical="top"/>
      <protection locked="0"/>
    </xf>
    <xf numFmtId="3" fontId="5" fillId="0" borderId="0" xfId="1" applyNumberFormat="1" applyFont="1" applyAlignment="1" applyProtection="1">
      <alignment vertical="top"/>
      <protection locked="0"/>
    </xf>
    <xf numFmtId="0" fontId="2" fillId="0" borderId="5" xfId="1" applyBorder="1" applyAlignment="1" applyProtection="1">
      <alignment horizontal="left" vertical="top" wrapText="1" indent="3"/>
      <protection locked="0"/>
    </xf>
    <xf numFmtId="3" fontId="2" fillId="0" borderId="5" xfId="3" applyNumberFormat="1" applyFont="1" applyFill="1" applyBorder="1" applyAlignment="1" applyProtection="1">
      <alignment vertical="top" wrapText="1"/>
      <protection locked="0"/>
    </xf>
    <xf numFmtId="3" fontId="2" fillId="0" borderId="5" xfId="1" applyNumberFormat="1" applyBorder="1" applyAlignment="1" applyProtection="1">
      <alignment vertical="top"/>
      <protection locked="0"/>
    </xf>
    <xf numFmtId="0" fontId="2" fillId="0" borderId="5" xfId="1" applyBorder="1" applyAlignment="1" applyProtection="1">
      <alignment horizontal="left" vertical="top" wrapText="1"/>
      <protection locked="0"/>
    </xf>
    <xf numFmtId="3" fontId="2" fillId="0" borderId="5" xfId="4" applyNumberFormat="1" applyFont="1" applyFill="1" applyBorder="1" applyAlignment="1" applyProtection="1">
      <alignment vertical="top" wrapText="1"/>
      <protection locked="0"/>
    </xf>
    <xf numFmtId="3" fontId="3" fillId="0" borderId="5" xfId="4" applyNumberFormat="1" applyFont="1" applyFill="1" applyBorder="1" applyAlignment="1" applyProtection="1">
      <alignment vertical="top" wrapText="1"/>
    </xf>
    <xf numFmtId="3" fontId="3" fillId="0" borderId="5" xfId="4" applyNumberFormat="1" applyFont="1" applyFill="1" applyBorder="1" applyAlignment="1" applyProtection="1">
      <alignment vertical="top" wrapText="1"/>
      <protection locked="0"/>
    </xf>
    <xf numFmtId="3" fontId="3" fillId="0" borderId="5" xfId="2" applyNumberFormat="1" applyFont="1" applyFill="1" applyBorder="1" applyAlignment="1" applyProtection="1">
      <alignment vertical="top" wrapText="1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3" fontId="3" fillId="0" borderId="5" xfId="1" applyNumberFormat="1" applyFont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 wrapText="1"/>
      <protection locked="0"/>
    </xf>
    <xf numFmtId="3" fontId="2" fillId="0" borderId="5" xfId="2" applyNumberFormat="1" applyFont="1" applyFill="1" applyBorder="1" applyAlignment="1" applyProtection="1">
      <alignment vertical="top" wrapText="1"/>
      <protection locked="0"/>
    </xf>
    <xf numFmtId="0" fontId="8" fillId="0" borderId="5" xfId="1" applyFont="1" applyBorder="1" applyAlignment="1" applyProtection="1">
      <alignment horizontal="left" vertical="top" wrapText="1" indent="2"/>
      <protection locked="0"/>
    </xf>
    <xf numFmtId="3" fontId="2" fillId="0" borderId="5" xfId="0" applyNumberFormat="1" applyFont="1" applyBorder="1"/>
    <xf numFmtId="4" fontId="2" fillId="0" borderId="5" xfId="0" applyNumberFormat="1" applyFont="1" applyBorder="1"/>
    <xf numFmtId="0" fontId="2" fillId="0" borderId="5" xfId="1" applyBorder="1" applyAlignment="1" applyProtection="1">
      <alignment vertical="top" wrapText="1"/>
      <protection locked="0"/>
    </xf>
    <xf numFmtId="0" fontId="2" fillId="0" borderId="5" xfId="1" applyBorder="1" applyAlignment="1" applyProtection="1">
      <alignment vertical="top"/>
      <protection locked="0"/>
    </xf>
    <xf numFmtId="164" fontId="2" fillId="0" borderId="5" xfId="2" applyNumberFormat="1" applyFont="1" applyFill="1" applyBorder="1" applyAlignment="1" applyProtection="1">
      <alignment vertical="top" wrapText="1"/>
      <protection locked="0"/>
    </xf>
    <xf numFmtId="164" fontId="3" fillId="0" borderId="5" xfId="2" applyNumberFormat="1" applyFont="1" applyFill="1" applyBorder="1" applyAlignment="1" applyProtection="1">
      <alignment vertical="top" wrapText="1"/>
      <protection locked="0"/>
    </xf>
    <xf numFmtId="3" fontId="2" fillId="0" borderId="0" xfId="1" applyNumberFormat="1" applyAlignment="1" applyProtection="1">
      <alignment vertical="top"/>
      <protection locked="0"/>
    </xf>
    <xf numFmtId="0" fontId="2" fillId="0" borderId="0" xfId="0" applyFont="1"/>
    <xf numFmtId="0" fontId="2" fillId="0" borderId="0" xfId="1" applyAlignment="1" applyProtection="1">
      <alignment vertical="top" wrapText="1"/>
      <protection locked="0"/>
    </xf>
    <xf numFmtId="4" fontId="2" fillId="0" borderId="0" xfId="1" applyNumberFormat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3" fontId="4" fillId="3" borderId="0" xfId="0" applyNumberFormat="1" applyFont="1" applyFill="1" applyProtection="1">
      <protection locked="0"/>
    </xf>
    <xf numFmtId="0" fontId="9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/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3" fontId="4" fillId="3" borderId="0" xfId="0" applyNumberFormat="1" applyFont="1" applyFill="1" applyAlignment="1" applyProtection="1">
      <alignment vertical="top" wrapText="1"/>
      <protection locked="0"/>
    </xf>
    <xf numFmtId="0" fontId="2" fillId="0" borderId="6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</cellXfs>
  <cellStyles count="5">
    <cellStyle name="Millares 2" xfId="2"/>
    <cellStyle name="Millares 2 16" xfId="3"/>
    <cellStyle name="Millares 2 4" xf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66">
          <cell r="B66">
            <v>2796159.7199999988</v>
          </cell>
          <cell r="C66">
            <v>494018.95000000298</v>
          </cell>
        </row>
      </sheetData>
      <sheetData sheetId="1"/>
      <sheetData sheetId="2">
        <row r="4">
          <cell r="F4">
            <v>74497745.829999998</v>
          </cell>
        </row>
        <row r="9">
          <cell r="F9">
            <v>-60469663.340000004</v>
          </cell>
        </row>
        <row r="20">
          <cell r="F20">
            <v>14028082.489999995</v>
          </cell>
        </row>
        <row r="38">
          <cell r="F38">
            <v>16824242.209999993</v>
          </cell>
        </row>
      </sheetData>
      <sheetData sheetId="3"/>
      <sheetData sheetId="4">
        <row r="63">
          <cell r="B63">
            <v>8081048.5800000103</v>
          </cell>
        </row>
        <row r="65">
          <cell r="B65">
            <v>11697812.65000001</v>
          </cell>
        </row>
      </sheetData>
      <sheetData sheetId="5">
        <row r="5">
          <cell r="B5">
            <v>8081048.5800000001</v>
          </cell>
          <cell r="E5">
            <v>11697812.650000006</v>
          </cell>
        </row>
      </sheetData>
      <sheetData sheetId="6">
        <row r="34">
          <cell r="D34">
            <v>14317</v>
          </cell>
          <cell r="E34">
            <v>1664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62"/>
  <sheetViews>
    <sheetView showGridLines="0" tabSelected="1" topLeftCell="B2" zoomScaleNormal="100" zoomScaleSheetLayoutView="70" workbookViewId="0">
      <selection activeCell="M21" sqref="M21"/>
    </sheetView>
  </sheetViews>
  <sheetFormatPr baseColWidth="10" defaultColWidth="12" defaultRowHeight="12.75" x14ac:dyDescent="0.2"/>
  <cols>
    <col min="1" max="1" width="76.5" style="39" customWidth="1"/>
    <col min="2" max="2" width="18.33203125" style="39" bestFit="1" customWidth="1"/>
    <col min="3" max="3" width="18.33203125" style="40" bestFit="1" customWidth="1"/>
    <col min="4" max="4" width="81.33203125" style="40" customWidth="1"/>
    <col min="5" max="6" width="16.33203125" style="40" bestFit="1" customWidth="1"/>
    <col min="7" max="7" width="3.1640625" style="4" customWidth="1"/>
    <col min="8" max="10" width="12" style="5"/>
    <col min="11" max="11" width="14.83203125" style="5" bestFit="1" customWidth="1"/>
    <col min="12" max="14" width="12" style="7"/>
    <col min="15" max="16384" width="12" style="4"/>
  </cols>
  <sheetData>
    <row r="1" spans="1:14" ht="89.25" customHeight="1" x14ac:dyDescent="0.2">
      <c r="A1" s="1" t="s">
        <v>0</v>
      </c>
      <c r="B1" s="2"/>
      <c r="C1" s="2"/>
      <c r="D1" s="2"/>
      <c r="E1" s="2"/>
      <c r="F1" s="3"/>
      <c r="J1" s="6"/>
    </row>
    <row r="2" spans="1:14" x14ac:dyDescent="0.2">
      <c r="A2" s="8" t="s">
        <v>1</v>
      </c>
      <c r="B2" s="8">
        <v>2025</v>
      </c>
      <c r="C2" s="8">
        <v>2024</v>
      </c>
      <c r="D2" s="8" t="s">
        <v>1</v>
      </c>
      <c r="E2" s="8">
        <v>2025</v>
      </c>
      <c r="F2" s="8">
        <v>2024</v>
      </c>
    </row>
    <row r="3" spans="1:14" s="11" customFormat="1" x14ac:dyDescent="0.2">
      <c r="A3" s="9" t="s">
        <v>2</v>
      </c>
      <c r="B3" s="10"/>
      <c r="C3" s="10"/>
      <c r="D3" s="9" t="s">
        <v>3</v>
      </c>
      <c r="E3" s="10"/>
      <c r="F3" s="10"/>
      <c r="H3" s="12"/>
      <c r="I3" s="12"/>
      <c r="J3" s="12"/>
      <c r="K3" s="5"/>
      <c r="L3" s="13"/>
      <c r="M3" s="13"/>
      <c r="N3" s="13"/>
    </row>
    <row r="4" spans="1:14" x14ac:dyDescent="0.2">
      <c r="A4" s="14" t="s">
        <v>4</v>
      </c>
      <c r="B4" s="15"/>
      <c r="C4" s="15"/>
      <c r="D4" s="14" t="s">
        <v>5</v>
      </c>
      <c r="E4" s="15"/>
      <c r="F4" s="16"/>
      <c r="N4" s="17"/>
    </row>
    <row r="5" spans="1:14" x14ac:dyDescent="0.2">
      <c r="A5" s="18" t="s">
        <v>6</v>
      </c>
      <c r="B5" s="19">
        <v>11697812.65</v>
      </c>
      <c r="C5" s="19">
        <v>8081048.5800000001</v>
      </c>
      <c r="D5" s="18" t="s">
        <v>7</v>
      </c>
      <c r="E5" s="19">
        <v>1664</v>
      </c>
      <c r="F5" s="19">
        <v>14317</v>
      </c>
      <c r="H5" s="6">
        <f>B5-'[1]316_EAA'!E5</f>
        <v>0</v>
      </c>
      <c r="I5" s="6">
        <f>C5-'[1]316_EAA'!B5</f>
        <v>0</v>
      </c>
      <c r="J5" s="6">
        <f>B5-'[1]315_EFE'!B65</f>
        <v>0</v>
      </c>
    </row>
    <row r="6" spans="1:14" x14ac:dyDescent="0.2">
      <c r="A6" s="18" t="s">
        <v>8</v>
      </c>
      <c r="B6" s="19">
        <v>0</v>
      </c>
      <c r="C6" s="19">
        <v>0</v>
      </c>
      <c r="D6" s="18" t="s">
        <v>9</v>
      </c>
      <c r="E6" s="19">
        <v>0</v>
      </c>
      <c r="F6" s="20">
        <v>0</v>
      </c>
    </row>
    <row r="7" spans="1:14" x14ac:dyDescent="0.2">
      <c r="A7" s="18" t="s">
        <v>10</v>
      </c>
      <c r="B7" s="19">
        <v>0</v>
      </c>
      <c r="C7" s="19">
        <v>0</v>
      </c>
      <c r="D7" s="18" t="s">
        <v>11</v>
      </c>
      <c r="E7" s="19">
        <v>0</v>
      </c>
      <c r="F7" s="20">
        <v>0</v>
      </c>
    </row>
    <row r="8" spans="1:14" x14ac:dyDescent="0.2">
      <c r="A8" s="18" t="s">
        <v>12</v>
      </c>
      <c r="B8" s="19">
        <v>0</v>
      </c>
      <c r="C8" s="19">
        <v>0</v>
      </c>
      <c r="D8" s="18" t="s">
        <v>13</v>
      </c>
      <c r="E8" s="19">
        <v>0</v>
      </c>
      <c r="F8" s="20">
        <v>0</v>
      </c>
    </row>
    <row r="9" spans="1:14" x14ac:dyDescent="0.2">
      <c r="A9" s="18" t="s">
        <v>14</v>
      </c>
      <c r="B9" s="19">
        <v>0</v>
      </c>
      <c r="C9" s="19">
        <v>0</v>
      </c>
      <c r="D9" s="18" t="s">
        <v>15</v>
      </c>
      <c r="E9" s="19">
        <v>0</v>
      </c>
      <c r="F9" s="19">
        <v>0</v>
      </c>
    </row>
    <row r="10" spans="1:14" x14ac:dyDescent="0.2">
      <c r="A10" s="18" t="s">
        <v>16</v>
      </c>
      <c r="B10" s="19">
        <v>0</v>
      </c>
      <c r="C10" s="19">
        <v>0</v>
      </c>
      <c r="D10" s="18" t="s">
        <v>17</v>
      </c>
      <c r="E10" s="19">
        <v>0</v>
      </c>
      <c r="F10" s="20">
        <v>0</v>
      </c>
    </row>
    <row r="11" spans="1:14" x14ac:dyDescent="0.2">
      <c r="A11" s="18" t="s">
        <v>18</v>
      </c>
      <c r="B11" s="19">
        <v>0</v>
      </c>
      <c r="C11" s="19">
        <v>0</v>
      </c>
      <c r="D11" s="18" t="s">
        <v>19</v>
      </c>
      <c r="E11" s="19">
        <v>0</v>
      </c>
      <c r="F11" s="20">
        <v>0</v>
      </c>
    </row>
    <row r="12" spans="1:14" x14ac:dyDescent="0.2">
      <c r="A12" s="21"/>
      <c r="B12" s="22"/>
      <c r="C12" s="22"/>
      <c r="D12" s="18" t="s">
        <v>20</v>
      </c>
      <c r="E12" s="19">
        <v>0</v>
      </c>
      <c r="F12" s="20">
        <v>0</v>
      </c>
    </row>
    <row r="13" spans="1:14" x14ac:dyDescent="0.2">
      <c r="A13" s="14" t="s">
        <v>21</v>
      </c>
      <c r="B13" s="23">
        <f>SUM(B5:B12)</f>
        <v>11697812.65</v>
      </c>
      <c r="C13" s="24">
        <f>SUM(C5:C12)</f>
        <v>8081048.5800000001</v>
      </c>
      <c r="D13" s="21"/>
      <c r="E13" s="25"/>
      <c r="F13" s="20"/>
    </row>
    <row r="14" spans="1:14" x14ac:dyDescent="0.2">
      <c r="A14" s="26"/>
      <c r="B14" s="24"/>
      <c r="C14" s="24"/>
      <c r="D14" s="14" t="s">
        <v>22</v>
      </c>
      <c r="E14" s="25">
        <f>SUM(E5:E13)</f>
        <v>1664</v>
      </c>
      <c r="F14" s="27">
        <f>SUM(F5:F13)</f>
        <v>14317</v>
      </c>
    </row>
    <row r="15" spans="1:14" x14ac:dyDescent="0.2">
      <c r="A15" s="14" t="s">
        <v>23</v>
      </c>
      <c r="B15" s="28"/>
      <c r="C15" s="22"/>
      <c r="D15" s="26"/>
      <c r="E15" s="25"/>
      <c r="F15" s="27"/>
    </row>
    <row r="16" spans="1:14" x14ac:dyDescent="0.2">
      <c r="A16" s="18" t="s">
        <v>24</v>
      </c>
      <c r="B16" s="19">
        <v>0</v>
      </c>
      <c r="C16" s="19">
        <v>0</v>
      </c>
      <c r="D16" s="14" t="s">
        <v>25</v>
      </c>
      <c r="E16" s="25"/>
      <c r="F16" s="20"/>
    </row>
    <row r="17" spans="1:14" x14ac:dyDescent="0.2">
      <c r="A17" s="18" t="s">
        <v>26</v>
      </c>
      <c r="B17" s="19">
        <v>0</v>
      </c>
      <c r="C17" s="19">
        <v>0</v>
      </c>
      <c r="D17" s="18" t="s">
        <v>27</v>
      </c>
      <c r="E17" s="19">
        <v>0</v>
      </c>
      <c r="F17" s="20">
        <v>0</v>
      </c>
    </row>
    <row r="18" spans="1:14" x14ac:dyDescent="0.2">
      <c r="A18" s="18" t="s">
        <v>28</v>
      </c>
      <c r="B18" s="19">
        <v>0</v>
      </c>
      <c r="C18" s="19">
        <v>0</v>
      </c>
      <c r="D18" s="18" t="s">
        <v>29</v>
      </c>
      <c r="E18" s="19">
        <v>0</v>
      </c>
      <c r="F18" s="20">
        <v>0</v>
      </c>
    </row>
    <row r="19" spans="1:14" x14ac:dyDescent="0.2">
      <c r="A19" s="18" t="s">
        <v>30</v>
      </c>
      <c r="B19" s="19">
        <v>29691526.800000001</v>
      </c>
      <c r="C19" s="19">
        <v>29691526.800000001</v>
      </c>
      <c r="D19" s="18" t="s">
        <v>31</v>
      </c>
      <c r="E19" s="19">
        <v>0</v>
      </c>
      <c r="F19" s="20">
        <v>0</v>
      </c>
      <c r="H19" s="6"/>
      <c r="N19" s="17"/>
    </row>
    <row r="20" spans="1:14" x14ac:dyDescent="0.2">
      <c r="A20" s="18" t="s">
        <v>32</v>
      </c>
      <c r="B20" s="19">
        <v>0</v>
      </c>
      <c r="C20" s="19">
        <v>0</v>
      </c>
      <c r="D20" s="18" t="s">
        <v>33</v>
      </c>
      <c r="E20" s="19">
        <v>0</v>
      </c>
      <c r="F20" s="20">
        <v>0</v>
      </c>
    </row>
    <row r="21" spans="1:14" x14ac:dyDescent="0.2">
      <c r="A21" s="18" t="s">
        <v>34</v>
      </c>
      <c r="B21" s="19">
        <v>-24563433.239999998</v>
      </c>
      <c r="C21" s="19">
        <v>-23730175.890000001</v>
      </c>
      <c r="D21" s="18" t="s">
        <v>35</v>
      </c>
      <c r="E21" s="19">
        <v>0</v>
      </c>
      <c r="F21" s="20">
        <v>0</v>
      </c>
    </row>
    <row r="22" spans="1:14" x14ac:dyDescent="0.2">
      <c r="A22" s="18" t="s">
        <v>36</v>
      </c>
      <c r="B22" s="19">
        <v>0</v>
      </c>
      <c r="C22" s="19">
        <v>0</v>
      </c>
      <c r="D22" s="18" t="s">
        <v>37</v>
      </c>
      <c r="E22" s="19">
        <v>0</v>
      </c>
      <c r="F22" s="20">
        <v>0</v>
      </c>
    </row>
    <row r="23" spans="1:14" x14ac:dyDescent="0.2">
      <c r="A23" s="18" t="s">
        <v>38</v>
      </c>
      <c r="B23" s="19">
        <v>0</v>
      </c>
      <c r="C23" s="19">
        <v>0</v>
      </c>
      <c r="D23" s="21"/>
      <c r="E23" s="29"/>
      <c r="F23" s="20"/>
    </row>
    <row r="24" spans="1:14" x14ac:dyDescent="0.2">
      <c r="A24" s="18" t="s">
        <v>39</v>
      </c>
      <c r="B24" s="19">
        <v>0</v>
      </c>
      <c r="C24" s="19">
        <v>0</v>
      </c>
      <c r="D24" s="14" t="s">
        <v>40</v>
      </c>
      <c r="E24" s="25">
        <f>SUM(E17:E23)</f>
        <v>0</v>
      </c>
      <c r="F24" s="27">
        <f>SUM(F17:F23)</f>
        <v>0</v>
      </c>
    </row>
    <row r="25" spans="1:14" s="11" customFormat="1" x14ac:dyDescent="0.2">
      <c r="A25" s="21"/>
      <c r="B25" s="28"/>
      <c r="C25" s="22"/>
      <c r="D25" s="21"/>
      <c r="E25" s="25"/>
      <c r="F25" s="27"/>
      <c r="H25" s="12"/>
      <c r="I25" s="12"/>
      <c r="J25" s="12"/>
      <c r="K25" s="5"/>
      <c r="L25" s="13"/>
      <c r="M25" s="13"/>
      <c r="N25" s="13"/>
    </row>
    <row r="26" spans="1:14" x14ac:dyDescent="0.2">
      <c r="A26" s="14" t="s">
        <v>41</v>
      </c>
      <c r="B26" s="24">
        <f>SUM(B16:B25)</f>
        <v>5128093.5600000024</v>
      </c>
      <c r="C26" s="24">
        <f>SUM(C16:C25)</f>
        <v>5961350.9100000001</v>
      </c>
      <c r="D26" s="30" t="s">
        <v>42</v>
      </c>
      <c r="E26" s="25">
        <f>+E14+E24</f>
        <v>1664</v>
      </c>
      <c r="F26" s="27">
        <f>+F14+F24</f>
        <v>14317</v>
      </c>
    </row>
    <row r="27" spans="1:14" x14ac:dyDescent="0.2">
      <c r="A27" s="26"/>
      <c r="B27" s="31"/>
      <c r="C27" s="32"/>
      <c r="D27" s="26"/>
      <c r="E27" s="25"/>
      <c r="F27" s="27"/>
    </row>
    <row r="28" spans="1:14" x14ac:dyDescent="0.2">
      <c r="A28" s="14" t="s">
        <v>43</v>
      </c>
      <c r="B28" s="24">
        <f>+B13+B26</f>
        <v>16825906.210000001</v>
      </c>
      <c r="C28" s="24">
        <f>+C13+C26</f>
        <v>14042399.49</v>
      </c>
      <c r="D28" s="9" t="s">
        <v>44</v>
      </c>
      <c r="E28" s="25"/>
      <c r="F28" s="25"/>
    </row>
    <row r="29" spans="1:14" x14ac:dyDescent="0.2">
      <c r="A29" s="33"/>
      <c r="B29" s="33"/>
      <c r="C29" s="16"/>
      <c r="D29" s="26"/>
      <c r="E29" s="25"/>
      <c r="F29" s="25"/>
    </row>
    <row r="30" spans="1:14" x14ac:dyDescent="0.2">
      <c r="A30" s="34"/>
      <c r="B30" s="35"/>
      <c r="C30" s="35"/>
      <c r="D30" s="14" t="s">
        <v>45</v>
      </c>
      <c r="E30" s="25">
        <f>SUM(E31:E33)</f>
        <v>74497745.829999998</v>
      </c>
      <c r="F30" s="27">
        <f>SUM(F31:F33)</f>
        <v>74497745.829999998</v>
      </c>
    </row>
    <row r="31" spans="1:14" x14ac:dyDescent="0.2">
      <c r="A31" s="34"/>
      <c r="B31" s="35"/>
      <c r="C31" s="35"/>
      <c r="D31" s="18" t="s">
        <v>46</v>
      </c>
      <c r="E31" s="19">
        <v>74497745.829999998</v>
      </c>
      <c r="F31" s="19">
        <v>74497745.829999998</v>
      </c>
    </row>
    <row r="32" spans="1:14" x14ac:dyDescent="0.2">
      <c r="A32" s="34"/>
      <c r="B32" s="35"/>
      <c r="C32" s="35"/>
      <c r="D32" s="18" t="s">
        <v>47</v>
      </c>
      <c r="E32" s="19">
        <v>0</v>
      </c>
      <c r="F32" s="20">
        <v>0</v>
      </c>
    </row>
    <row r="33" spans="1:12" x14ac:dyDescent="0.2">
      <c r="A33" s="34"/>
      <c r="B33" s="35"/>
      <c r="C33" s="35"/>
      <c r="D33" s="18" t="s">
        <v>48</v>
      </c>
      <c r="E33" s="19">
        <v>0</v>
      </c>
      <c r="F33" s="20">
        <v>0</v>
      </c>
    </row>
    <row r="34" spans="1:12" x14ac:dyDescent="0.2">
      <c r="A34" s="34"/>
      <c r="B34" s="35"/>
      <c r="C34" s="35"/>
      <c r="D34" s="21"/>
      <c r="E34" s="29"/>
      <c r="F34" s="20"/>
    </row>
    <row r="35" spans="1:12" x14ac:dyDescent="0.2">
      <c r="A35" s="34"/>
      <c r="B35" s="35"/>
      <c r="C35" s="35"/>
      <c r="D35" s="14" t="s">
        <v>49</v>
      </c>
      <c r="E35" s="25">
        <f>SUM(E36:E40)</f>
        <v>-57673503.620000005</v>
      </c>
      <c r="F35" s="27">
        <f>SUM(F36:F40)</f>
        <v>-60469663.340000004</v>
      </c>
      <c r="L35" s="17"/>
    </row>
    <row r="36" spans="1:12" x14ac:dyDescent="0.2">
      <c r="A36" s="34"/>
      <c r="B36" s="35"/>
      <c r="C36" s="35"/>
      <c r="D36" s="18" t="s">
        <v>50</v>
      </c>
      <c r="E36" s="19">
        <f>'[1]311_ACT'!B66</f>
        <v>2796159.7199999988</v>
      </c>
      <c r="F36" s="20">
        <f>+'[1]311_ACT'!C66</f>
        <v>494018.95000000298</v>
      </c>
      <c r="H36" s="6"/>
      <c r="L36" s="17"/>
    </row>
    <row r="37" spans="1:12" x14ac:dyDescent="0.2">
      <c r="A37" s="34"/>
      <c r="B37" s="35"/>
      <c r="C37" s="35"/>
      <c r="D37" s="18" t="s">
        <v>51</v>
      </c>
      <c r="E37" s="19">
        <f>+F35</f>
        <v>-60469663.340000004</v>
      </c>
      <c r="F37" s="20">
        <v>-60963682.290000007</v>
      </c>
      <c r="H37" s="6"/>
    </row>
    <row r="38" spans="1:12" x14ac:dyDescent="0.2">
      <c r="A38" s="34"/>
      <c r="B38" s="36"/>
      <c r="C38" s="36"/>
      <c r="D38" s="18" t="s">
        <v>52</v>
      </c>
      <c r="E38" s="19">
        <v>0</v>
      </c>
      <c r="F38" s="20">
        <v>0</v>
      </c>
      <c r="G38" s="37"/>
    </row>
    <row r="39" spans="1:12" x14ac:dyDescent="0.2">
      <c r="A39" s="34"/>
      <c r="B39" s="35"/>
      <c r="C39" s="35"/>
      <c r="D39" s="18" t="s">
        <v>53</v>
      </c>
      <c r="E39" s="19">
        <v>0</v>
      </c>
      <c r="F39" s="20">
        <v>0</v>
      </c>
    </row>
    <row r="40" spans="1:12" x14ac:dyDescent="0.2">
      <c r="A40" s="34"/>
      <c r="B40" s="35"/>
      <c r="C40" s="35"/>
      <c r="D40" s="18" t="s">
        <v>54</v>
      </c>
      <c r="E40" s="19">
        <v>0</v>
      </c>
      <c r="F40" s="20">
        <v>0</v>
      </c>
    </row>
    <row r="41" spans="1:12" x14ac:dyDescent="0.2">
      <c r="A41" s="34"/>
      <c r="B41" s="35"/>
      <c r="C41" s="35"/>
      <c r="D41" s="21"/>
      <c r="E41" s="29"/>
      <c r="F41" s="20"/>
    </row>
    <row r="42" spans="1:12" ht="25.5" x14ac:dyDescent="0.2">
      <c r="A42" s="34"/>
      <c r="B42" s="33"/>
      <c r="C42" s="16"/>
      <c r="D42" s="14" t="s">
        <v>55</v>
      </c>
      <c r="E42" s="25">
        <f>SUM(E43:E44)</f>
        <v>0</v>
      </c>
      <c r="F42" s="27">
        <f>SUM(F43:F44)</f>
        <v>0</v>
      </c>
    </row>
    <row r="43" spans="1:12" x14ac:dyDescent="0.2">
      <c r="A43" s="33"/>
      <c r="B43" s="33"/>
      <c r="C43" s="16"/>
      <c r="D43" s="18" t="s">
        <v>56</v>
      </c>
      <c r="E43" s="29">
        <v>0</v>
      </c>
      <c r="F43" s="20">
        <v>0</v>
      </c>
    </row>
    <row r="44" spans="1:12" x14ac:dyDescent="0.2">
      <c r="A44" s="33"/>
      <c r="B44" s="33"/>
      <c r="C44" s="16"/>
      <c r="D44" s="18" t="s">
        <v>57</v>
      </c>
      <c r="E44" s="29">
        <v>0</v>
      </c>
      <c r="F44" s="20">
        <v>0</v>
      </c>
    </row>
    <row r="45" spans="1:12" x14ac:dyDescent="0.2">
      <c r="A45" s="33"/>
      <c r="B45" s="33"/>
      <c r="C45" s="16"/>
      <c r="D45" s="21"/>
      <c r="E45" s="29"/>
      <c r="F45" s="20"/>
    </row>
    <row r="46" spans="1:12" x14ac:dyDescent="0.2">
      <c r="A46" s="33"/>
      <c r="B46" s="33"/>
      <c r="C46" s="16"/>
      <c r="D46" s="14" t="s">
        <v>58</v>
      </c>
      <c r="E46" s="25">
        <f>+E30+E35+E42</f>
        <v>16824242.209999993</v>
      </c>
      <c r="F46" s="27">
        <f>+F30+F35+F42</f>
        <v>14028082.489999995</v>
      </c>
    </row>
    <row r="47" spans="1:12" x14ac:dyDescent="0.2">
      <c r="A47" s="33"/>
      <c r="B47" s="33"/>
      <c r="C47" s="16"/>
      <c r="D47" s="26"/>
      <c r="E47" s="25"/>
      <c r="F47" s="27"/>
    </row>
    <row r="48" spans="1:12" x14ac:dyDescent="0.2">
      <c r="A48" s="33"/>
      <c r="B48" s="33"/>
      <c r="C48" s="16"/>
      <c r="D48" s="14" t="s">
        <v>59</v>
      </c>
      <c r="E48" s="25">
        <f>+E46+E26</f>
        <v>16825906.209999993</v>
      </c>
      <c r="F48" s="25">
        <f>+F46+F26</f>
        <v>14042399.489999995</v>
      </c>
    </row>
    <row r="49" spans="1:14" x14ac:dyDescent="0.2">
      <c r="A49" s="33"/>
      <c r="B49" s="33"/>
      <c r="C49" s="16"/>
      <c r="D49" s="16"/>
      <c r="E49" s="16"/>
      <c r="F49" s="16"/>
    </row>
    <row r="50" spans="1:14" x14ac:dyDescent="0.2">
      <c r="A50" s="38" t="s">
        <v>60</v>
      </c>
      <c r="E50" s="41">
        <f>B28-E48</f>
        <v>0</v>
      </c>
      <c r="F50" s="41">
        <f>C28-F48</f>
        <v>0</v>
      </c>
    </row>
    <row r="51" spans="1:14" x14ac:dyDescent="0.2">
      <c r="C51" s="41">
        <f>C5-'[1]315_EFE'!B63</f>
        <v>-1.0244548320770264E-8</v>
      </c>
      <c r="D51" s="41"/>
      <c r="E51" s="41">
        <f>E26-'[1]317_ADP'!E34</f>
        <v>0</v>
      </c>
      <c r="F51" s="41">
        <f>F26-'[1]317_ADP'!D34</f>
        <v>0</v>
      </c>
      <c r="G51" s="40"/>
    </row>
    <row r="52" spans="1:14" x14ac:dyDescent="0.2">
      <c r="C52" s="41"/>
      <c r="D52" s="41"/>
      <c r="E52" s="41"/>
      <c r="F52" s="41"/>
      <c r="G52" s="40"/>
    </row>
    <row r="53" spans="1:14" x14ac:dyDescent="0.2">
      <c r="C53" s="41"/>
      <c r="D53" s="41"/>
      <c r="E53" s="41"/>
      <c r="F53" s="41"/>
      <c r="G53" s="40"/>
    </row>
    <row r="54" spans="1:14" x14ac:dyDescent="0.2">
      <c r="C54" s="41"/>
      <c r="D54" s="41"/>
      <c r="E54" s="41"/>
      <c r="F54" s="41">
        <f>F30-'[1]313_VHP'!F4</f>
        <v>0</v>
      </c>
    </row>
    <row r="55" spans="1:14" x14ac:dyDescent="0.2">
      <c r="B55" s="42"/>
      <c r="C55" s="41"/>
      <c r="D55" s="43"/>
      <c r="E55" s="44"/>
      <c r="F55" s="45">
        <f>F35-'[1]313_VHP'!F9</f>
        <v>0</v>
      </c>
      <c r="G55" s="46"/>
      <c r="H55" s="44"/>
      <c r="I55" s="44"/>
      <c r="J55" s="44"/>
      <c r="K55" s="44"/>
      <c r="L55" s="47"/>
    </row>
    <row r="56" spans="1:14" x14ac:dyDescent="0.2">
      <c r="A56" s="48" t="s">
        <v>61</v>
      </c>
      <c r="B56" s="4"/>
      <c r="C56" s="4"/>
      <c r="D56" s="49" t="s">
        <v>62</v>
      </c>
      <c r="E56" s="49"/>
      <c r="F56" s="50"/>
      <c r="G56" s="50"/>
      <c r="H56" s="51"/>
      <c r="I56" s="51"/>
      <c r="J56" s="51"/>
      <c r="K56" s="51"/>
      <c r="L56" s="52"/>
      <c r="M56" s="52"/>
      <c r="N56" s="53"/>
    </row>
    <row r="57" spans="1:14" x14ac:dyDescent="0.2">
      <c r="A57" s="54" t="s">
        <v>63</v>
      </c>
      <c r="B57" s="4"/>
      <c r="C57" s="4"/>
      <c r="D57" s="55" t="s">
        <v>64</v>
      </c>
      <c r="E57" s="55"/>
      <c r="F57" s="50"/>
      <c r="G57" s="56"/>
      <c r="H57" s="57"/>
      <c r="I57" s="57"/>
      <c r="J57" s="57"/>
      <c r="K57" s="57"/>
      <c r="L57" s="58"/>
      <c r="M57" s="58"/>
      <c r="N57" s="58"/>
    </row>
    <row r="58" spans="1:14" ht="12.75" customHeight="1" x14ac:dyDescent="0.2">
      <c r="E58" s="59">
        <f>E46-'[1]313_VHP'!F38</f>
        <v>0</v>
      </c>
      <c r="F58" s="59">
        <f>F46-'[1]313_VHP'!F20</f>
        <v>0</v>
      </c>
      <c r="G58" s="51"/>
      <c r="H58" s="51"/>
      <c r="I58" s="51"/>
      <c r="J58" s="51"/>
      <c r="K58" s="51"/>
      <c r="L58" s="52"/>
      <c r="M58" s="52"/>
    </row>
    <row r="59" spans="1:14" hidden="1" x14ac:dyDescent="0.2">
      <c r="A59" s="60"/>
    </row>
    <row r="60" spans="1:14" hidden="1" x14ac:dyDescent="0.2">
      <c r="A60" s="61" t="s">
        <v>65</v>
      </c>
    </row>
    <row r="61" spans="1:14" hidden="1" x14ac:dyDescent="0.2">
      <c r="A61" s="61" t="s">
        <v>66</v>
      </c>
    </row>
    <row r="62" spans="1:14" x14ac:dyDescent="0.2">
      <c r="D62" s="41"/>
    </row>
  </sheetData>
  <sheetProtection formatCells="0" formatColumns="0" formatRows="0" autoFilter="0"/>
  <mergeCells count="3">
    <mergeCell ref="A1:F1"/>
    <mergeCell ref="D56:E56"/>
    <mergeCell ref="D57:E57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2025-10-08T20:46:34Z</dcterms:created>
  <dcterms:modified xsi:type="dcterms:W3CDTF">2025-10-08T20:47:49Z</dcterms:modified>
</cp:coreProperties>
</file>