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COG!$A$1:$G$86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75" i="1"/>
  <c r="D75"/>
  <c r="D74"/>
  <c r="G74" s="1"/>
  <c r="G73"/>
  <c r="D73"/>
  <c r="D72"/>
  <c r="G72" s="1"/>
  <c r="G71"/>
  <c r="D71"/>
  <c r="D70"/>
  <c r="D68" s="1"/>
  <c r="G69"/>
  <c r="D69"/>
  <c r="F68"/>
  <c r="E68"/>
  <c r="C68"/>
  <c r="B68"/>
  <c r="G67"/>
  <c r="D67"/>
  <c r="D66"/>
  <c r="D64" s="1"/>
  <c r="G65"/>
  <c r="D65"/>
  <c r="F64"/>
  <c r="E64"/>
  <c r="C64"/>
  <c r="B64"/>
  <c r="G63"/>
  <c r="D63"/>
  <c r="C63"/>
  <c r="G62"/>
  <c r="D62"/>
  <c r="G61"/>
  <c r="D61"/>
  <c r="G60"/>
  <c r="D60"/>
  <c r="G59"/>
  <c r="D59"/>
  <c r="G58"/>
  <c r="G56" s="1"/>
  <c r="D58"/>
  <c r="D56" s="1"/>
  <c r="G57"/>
  <c r="D57"/>
  <c r="F56"/>
  <c r="E56"/>
  <c r="C56"/>
  <c r="B56"/>
  <c r="G55"/>
  <c r="D55"/>
  <c r="G54"/>
  <c r="G52" s="1"/>
  <c r="D54"/>
  <c r="D52" s="1"/>
  <c r="G53"/>
  <c r="D53"/>
  <c r="F52"/>
  <c r="E52"/>
  <c r="C52"/>
  <c r="B52"/>
  <c r="G51"/>
  <c r="D51"/>
  <c r="G50"/>
  <c r="D50"/>
  <c r="G49"/>
  <c r="D49"/>
  <c r="G48"/>
  <c r="E48"/>
  <c r="E42" s="1"/>
  <c r="D48"/>
  <c r="D47"/>
  <c r="G47" s="1"/>
  <c r="G46"/>
  <c r="D46"/>
  <c r="D45"/>
  <c r="G45" s="1"/>
  <c r="G44"/>
  <c r="D44"/>
  <c r="D43"/>
  <c r="G43" s="1"/>
  <c r="F42"/>
  <c r="C42"/>
  <c r="B42"/>
  <c r="D41"/>
  <c r="G41" s="1"/>
  <c r="G40"/>
  <c r="D40"/>
  <c r="D39"/>
  <c r="G39" s="1"/>
  <c r="G38"/>
  <c r="D38"/>
  <c r="D37"/>
  <c r="G37" s="1"/>
  <c r="G36"/>
  <c r="D36"/>
  <c r="E35"/>
  <c r="D35"/>
  <c r="G35" s="1"/>
  <c r="C35"/>
  <c r="E34"/>
  <c r="E32" s="1"/>
  <c r="D34"/>
  <c r="G34" s="1"/>
  <c r="G32" s="1"/>
  <c r="G33"/>
  <c r="D33"/>
  <c r="F32"/>
  <c r="C32"/>
  <c r="B32"/>
  <c r="G31"/>
  <c r="D31"/>
  <c r="G30"/>
  <c r="D30"/>
  <c r="G29"/>
  <c r="D29"/>
  <c r="G28"/>
  <c r="D28"/>
  <c r="E27"/>
  <c r="D27"/>
  <c r="G27" s="1"/>
  <c r="C27"/>
  <c r="E26"/>
  <c r="D26"/>
  <c r="G26" s="1"/>
  <c r="F25"/>
  <c r="E25" s="1"/>
  <c r="E22" s="1"/>
  <c r="D25"/>
  <c r="D22" s="1"/>
  <c r="C25"/>
  <c r="C22" s="1"/>
  <c r="G24"/>
  <c r="D24"/>
  <c r="G23"/>
  <c r="D23"/>
  <c r="B22"/>
  <c r="G21"/>
  <c r="E21"/>
  <c r="E12" s="1"/>
  <c r="E76" s="1"/>
  <c r="D21"/>
  <c r="D20"/>
  <c r="G20" s="1"/>
  <c r="G12" s="1"/>
  <c r="G19"/>
  <c r="E19"/>
  <c r="D19"/>
  <c r="G18"/>
  <c r="D18"/>
  <c r="G17"/>
  <c r="D17"/>
  <c r="G16"/>
  <c r="D16"/>
  <c r="G15"/>
  <c r="D15"/>
  <c r="G14"/>
  <c r="D14"/>
  <c r="D12" s="1"/>
  <c r="G13"/>
  <c r="D13"/>
  <c r="F12"/>
  <c r="C12"/>
  <c r="B12"/>
  <c r="G11"/>
  <c r="D11"/>
  <c r="G10"/>
  <c r="D10"/>
  <c r="G9"/>
  <c r="D9"/>
  <c r="G8"/>
  <c r="D8"/>
  <c r="G7"/>
  <c r="D7"/>
  <c r="G6"/>
  <c r="D6"/>
  <c r="D4" s="1"/>
  <c r="G5"/>
  <c r="D5"/>
  <c r="G4"/>
  <c r="F4"/>
  <c r="E4"/>
  <c r="C4"/>
  <c r="B4"/>
  <c r="B76" s="1"/>
  <c r="D76" l="1"/>
  <c r="C76"/>
  <c r="G42"/>
  <c r="D42"/>
  <c r="G25"/>
  <c r="G22" s="1"/>
  <c r="F22"/>
  <c r="F76" s="1"/>
  <c r="D32"/>
  <c r="G66"/>
  <c r="G64" s="1"/>
  <c r="G70"/>
  <c r="G68" s="1"/>
  <c r="G76" l="1"/>
</calcChain>
</file>

<file path=xl/sharedStrings.xml><?xml version="1.0" encoding="utf-8"?>
<sst xmlns="http://schemas.openxmlformats.org/spreadsheetml/2006/main" count="87" uniqueCount="87">
  <si>
    <t xml:space="preserve">
Fideicomiso de Bordería e Infraestructura Rural para el Estado de Guanajuato  &lt;&lt;FIBIR&gt;&gt;
Estado Analítico del Ejercicio del Presupuesto de Egresos
Clasificación por Objeto del Gasto (Capítulo y Concepto)
Del 01 de Enero al 31 de Marzo de 2025        
(Cifras en Pesos)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</si>
  <si>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</si>
  <si>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</si>
  <si>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</si>
  <si>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</si>
  <si>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</si>
  <si>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</si>
  <si>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</si>
  <si>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</si>
  <si>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</si>
  <si>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</si>
  <si>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</si>
  <si>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</si>
  <si>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</si>
  <si>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</si>
  <si>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</si>
  <si>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</si>
  <si>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</si>
  <si>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</si>
  <si>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</si>
  <si>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</si>
  <si>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</si>
  <si>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</si>
  <si>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</si>
  <si>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</si>
  <si>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</si>
  <si>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</si>
  <si>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</si>
  <si>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</si>
  <si>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</si>
  <si>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</si>
  <si>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</si>
  <si>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</si>
  <si>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</si>
  <si>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</si>
  <si>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</si>
  <si>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</si>
  <si>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</si>
  <si>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</si>
  <si>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</si>
  <si>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</si>
  <si>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</si>
  <si>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</si>
  <si>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</si>
  <si>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</si>
  <si>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</si>
  <si>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</si>
  <si>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</si>
  <si>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</si>
  <si>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</si>
  <si>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</si>
  <si>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</si>
  <si>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</si>
  <si>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</si>
  <si>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</si>
  <si>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</si>
  <si>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</si>
  <si>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</si>
  <si>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</si>
  <si>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</si>
  <si>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</si>
  <si>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</si>
  <si>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</si>
  <si>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</si>
  <si>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</si>
  <si>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</si>
  <si>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</si>
  <si>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</si>
  <si>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</si>
  <si>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</si>
  <si>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</si>
  <si>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</si>
  <si>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</si>
  <si>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</si>
  <si>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</si>
  <si>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</si>
  <si>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</si>
  <si>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</si>
  <si>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</si>
  <si>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</si>
  <si>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</si>
  <si>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</si>
  <si>
    <t>“Bajo protesta de decir verdad declaramos que los Estados Financieros y sus notas, son razonablemente correctos y son responsabilidad del emisor”.</t>
  </si>
  <si>
    <t xml:space="preserve">      Ing. Marisol Suárez Correa                                                                   Juan Lara Centeno</t>
  </si>
  <si>
    <t xml:space="preserve">                          Presidenta del Comité Técnico                                   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</si>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</sst>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Alignment="1">
      <alignment vertical="center"/>
    </xf>
    <xf numFmtId="0" fontId="4" fillId="2" borderId="4" xfId="2" applyFont="1" applyFill="1" applyBorder="1" applyAlignment="1">
      <alignment vertical="center"/>
    </xf>
    <xf numFmtId="4" fontId="4" fillId="2" borderId="4" xfId="2" applyNumberFormat="1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/>
    </xf>
    <xf numFmtId="4" fontId="4" fillId="2" borderId="6" xfId="2" applyNumberFormat="1" applyFont="1" applyFill="1" applyBorder="1" applyAlignment="1">
      <alignment horizontal="center" vertical="center" wrapText="1"/>
    </xf>
    <xf numFmtId="4" fontId="4" fillId="2" borderId="7" xfId="2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3" fontId="7" fillId="0" borderId="4" xfId="0" applyNumberFormat="1" applyFont="1" applyBorder="1" applyProtection="1">
      <protection locked="0"/>
    </xf>
    <xf numFmtId="0" fontId="7" fillId="0" borderId="8" xfId="0" applyFont="1" applyBorder="1" applyAlignment="1">
      <alignment horizontal="left" indent="2"/>
    </xf>
    <xf numFmtId="3" fontId="7" fillId="0" borderId="5" xfId="0" applyNumberFormat="1" applyFont="1" applyBorder="1" applyProtection="1">
      <protection locked="0"/>
    </xf>
    <xf numFmtId="3" fontId="4" fillId="0" borderId="5" xfId="0" applyNumberFormat="1" applyFont="1" applyBorder="1" applyProtection="1">
      <protection locked="0"/>
    </xf>
    <xf numFmtId="43" fontId="5" fillId="0" borderId="0" xfId="1" applyFont="1" applyAlignment="1">
      <alignment vertical="center"/>
    </xf>
    <xf numFmtId="43" fontId="5" fillId="0" borderId="0" xfId="3" applyNumberFormat="1" applyFont="1" applyAlignment="1">
      <alignment vertical="center"/>
    </xf>
    <xf numFmtId="0" fontId="7" fillId="0" borderId="9" xfId="0" applyFont="1" applyBorder="1" applyAlignment="1">
      <alignment horizontal="left" indent="2"/>
    </xf>
    <xf numFmtId="3" fontId="7" fillId="0" borderId="7" xfId="0" applyNumberFormat="1" applyFont="1" applyBorder="1" applyProtection="1">
      <protection locked="0"/>
    </xf>
    <xf numFmtId="0" fontId="4" fillId="0" borderId="9" xfId="0" applyFont="1" applyBorder="1" applyAlignment="1" applyProtection="1">
      <alignment horizontal="left" indent="2"/>
      <protection locked="0"/>
    </xf>
    <xf numFmtId="3" fontId="4" fillId="0" borderId="7" xfId="0" applyNumberFormat="1" applyFont="1" applyBorder="1" applyProtection="1">
      <protection locked="0"/>
    </xf>
    <xf numFmtId="0" fontId="5" fillId="0" borderId="0" xfId="3" applyFont="1"/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5" applyFont="1" applyAlignment="1" applyProtection="1">
      <alignment vertical="top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7" fillId="0" borderId="10" xfId="6" applyBorder="1" applyAlignment="1" applyProtection="1">
      <alignment vertical="top" wrapText="1"/>
      <protection locked="0"/>
    </xf>
    <xf numFmtId="0" fontId="7" fillId="0" borderId="0" xfId="6" applyAlignment="1" applyProtection="1">
      <alignment horizontal="center" vertical="top" wrapText="1"/>
      <protection locked="0"/>
    </xf>
  </cellXfs>
  <cellStyles count="22">
    <cellStyle name="Euro" xfId="7"/>
    <cellStyle name="Millares" xfId="1" builtinId="3"/>
    <cellStyle name="Millares 2" xfId="8"/>
    <cellStyle name="Millares 2 2" xfId="9"/>
    <cellStyle name="Millares 2 3" xfId="10"/>
    <cellStyle name="Millares 3" xfId="11"/>
    <cellStyle name="Moneda 2" xfId="12"/>
    <cellStyle name="Normal" xfId="0" builtinId="0"/>
    <cellStyle name="Normal 2" xfId="13"/>
    <cellStyle name="Normal 2 2" xfId="6"/>
    <cellStyle name="Normal 2 24" xfId="5"/>
    <cellStyle name="Normal 2 3 3" xfId="3"/>
    <cellStyle name="Normal 3" xfId="14"/>
    <cellStyle name="Normal 3 13" xfId="4"/>
    <cellStyle name="Normal 3 2 3" xfId="2"/>
    <cellStyle name="Normal 4" xfId="15"/>
    <cellStyle name="Normal 4 2" xfId="16"/>
    <cellStyle name="Normal 5" xfId="17"/>
    <cellStyle name="Normal 5 2" xfId="18"/>
    <cellStyle name="Normal 5 3 2" xfId="19"/>
    <cellStyle name="Normal 6" xfId="20"/>
    <cellStyle name="Normal 6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BIR_25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G"/>
      <sheetName val="CA"/>
      <sheetName val="CTG"/>
      <sheetName val="CFG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K90"/>
  <sheetViews>
    <sheetView showGridLines="0" tabSelected="1" zoomScaleNormal="100" workbookViewId="0">
      <selection sqref="A1:G1"/>
    </sheetView>
  </sheetViews>
  <sheetFormatPr baseColWidth="10" defaultColWidth="25.5" defaultRowHeight="12.75"/>
  <cols>
    <col min="1" max="1" width="79.33203125" style="4" customWidth="1"/>
    <col min="2" max="7" width="23.33203125" style="4" customWidth="1"/>
    <col min="8" max="16384" width="25.5" style="4"/>
  </cols>
  <sheetData>
    <row r="1" spans="1:7" ht="90.75" customHeight="1">
      <c r="A1" s="1" t="s">
        <v>0</v>
      </c>
      <c r="B1" s="2"/>
      <c r="C1" s="2"/>
      <c r="D1" s="2"/>
      <c r="E1" s="2"/>
      <c r="F1" s="2"/>
      <c r="G1" s="3"/>
    </row>
    <row r="2" spans="1:7" ht="12" customHeight="1">
      <c r="A2" s="5"/>
      <c r="B2" s="1" t="s">
        <v>1</v>
      </c>
      <c r="C2" s="2"/>
      <c r="D2" s="2"/>
      <c r="E2" s="2"/>
      <c r="F2" s="3"/>
      <c r="G2" s="6" t="s">
        <v>2</v>
      </c>
    </row>
    <row r="3" spans="1:7" ht="33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ht="12.95" customHeight="1">
      <c r="A4" s="10" t="s">
        <v>9</v>
      </c>
      <c r="B4" s="11">
        <f t="shared" ref="B4:G4" si="0">SUM(B5:B11)</f>
        <v>0</v>
      </c>
      <c r="C4" s="11">
        <f t="shared" si="0"/>
        <v>0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</row>
    <row r="5" spans="1:7" ht="12.95" customHeight="1">
      <c r="A5" s="12" t="s">
        <v>10</v>
      </c>
      <c r="B5" s="13">
        <v>0</v>
      </c>
      <c r="C5" s="13">
        <v>0</v>
      </c>
      <c r="D5" s="13">
        <f t="shared" ref="D5:D11" si="1">B5+C5</f>
        <v>0</v>
      </c>
      <c r="E5" s="13">
        <v>0</v>
      </c>
      <c r="F5" s="13">
        <v>0</v>
      </c>
      <c r="G5" s="13">
        <f t="shared" ref="G5:G11" si="2">D5-E5</f>
        <v>0</v>
      </c>
    </row>
    <row r="6" spans="1:7" ht="12.95" customHeight="1">
      <c r="A6" s="12" t="s">
        <v>11</v>
      </c>
      <c r="B6" s="13">
        <v>0</v>
      </c>
      <c r="C6" s="13">
        <v>0</v>
      </c>
      <c r="D6" s="13">
        <f t="shared" si="1"/>
        <v>0</v>
      </c>
      <c r="E6" s="13">
        <v>0</v>
      </c>
      <c r="F6" s="13">
        <v>0</v>
      </c>
      <c r="G6" s="13">
        <f t="shared" si="2"/>
        <v>0</v>
      </c>
    </row>
    <row r="7" spans="1:7" ht="12.95" customHeight="1">
      <c r="A7" s="12" t="s">
        <v>12</v>
      </c>
      <c r="B7" s="13">
        <v>0</v>
      </c>
      <c r="C7" s="13">
        <v>0</v>
      </c>
      <c r="D7" s="13">
        <f t="shared" si="1"/>
        <v>0</v>
      </c>
      <c r="E7" s="13">
        <v>0</v>
      </c>
      <c r="F7" s="13">
        <v>0</v>
      </c>
      <c r="G7" s="13">
        <f t="shared" si="2"/>
        <v>0</v>
      </c>
    </row>
    <row r="8" spans="1:7" ht="12.95" customHeight="1">
      <c r="A8" s="12" t="s">
        <v>13</v>
      </c>
      <c r="B8" s="13">
        <v>0</v>
      </c>
      <c r="C8" s="13">
        <v>0</v>
      </c>
      <c r="D8" s="13">
        <f t="shared" si="1"/>
        <v>0</v>
      </c>
      <c r="E8" s="13">
        <v>0</v>
      </c>
      <c r="F8" s="13">
        <v>0</v>
      </c>
      <c r="G8" s="13">
        <f t="shared" si="2"/>
        <v>0</v>
      </c>
    </row>
    <row r="9" spans="1:7" ht="12.95" customHeight="1">
      <c r="A9" s="12" t="s">
        <v>14</v>
      </c>
      <c r="B9" s="13">
        <v>0</v>
      </c>
      <c r="C9" s="13">
        <v>0</v>
      </c>
      <c r="D9" s="13">
        <f t="shared" si="1"/>
        <v>0</v>
      </c>
      <c r="E9" s="13">
        <v>0</v>
      </c>
      <c r="F9" s="13">
        <v>0</v>
      </c>
      <c r="G9" s="13">
        <f t="shared" si="2"/>
        <v>0</v>
      </c>
    </row>
    <row r="10" spans="1:7" ht="12.95" customHeight="1">
      <c r="A10" s="12" t="s">
        <v>15</v>
      </c>
      <c r="B10" s="13">
        <v>0</v>
      </c>
      <c r="C10" s="13">
        <v>0</v>
      </c>
      <c r="D10" s="13">
        <f t="shared" si="1"/>
        <v>0</v>
      </c>
      <c r="E10" s="13">
        <v>0</v>
      </c>
      <c r="F10" s="13">
        <v>0</v>
      </c>
      <c r="G10" s="13">
        <f t="shared" si="2"/>
        <v>0</v>
      </c>
    </row>
    <row r="11" spans="1:7" ht="12.95" customHeight="1">
      <c r="A11" s="12" t="s">
        <v>16</v>
      </c>
      <c r="B11" s="13">
        <v>0</v>
      </c>
      <c r="C11" s="13">
        <v>0</v>
      </c>
      <c r="D11" s="13">
        <f t="shared" si="1"/>
        <v>0</v>
      </c>
      <c r="E11" s="13">
        <v>0</v>
      </c>
      <c r="F11" s="13">
        <v>0</v>
      </c>
      <c r="G11" s="13">
        <f t="shared" si="2"/>
        <v>0</v>
      </c>
    </row>
    <row r="12" spans="1:7" ht="12.95" customHeight="1">
      <c r="A12" s="10" t="s">
        <v>17</v>
      </c>
      <c r="B12" s="14">
        <f t="shared" ref="B12:F12" si="3">SUM(B13:B21)</f>
        <v>0</v>
      </c>
      <c r="C12" s="14">
        <f t="shared" si="3"/>
        <v>10000</v>
      </c>
      <c r="D12" s="14">
        <f t="shared" si="3"/>
        <v>10000</v>
      </c>
      <c r="E12" s="14">
        <f t="shared" si="3"/>
        <v>0</v>
      </c>
      <c r="F12" s="14">
        <f t="shared" si="3"/>
        <v>0</v>
      </c>
      <c r="G12" s="14">
        <f>SUM(G13:G21)</f>
        <v>10000</v>
      </c>
    </row>
    <row r="13" spans="1:7" ht="12.95" customHeight="1">
      <c r="A13" s="12" t="s">
        <v>18</v>
      </c>
      <c r="B13" s="13">
        <v>0</v>
      </c>
      <c r="C13" s="13">
        <v>0</v>
      </c>
      <c r="D13" s="13">
        <f t="shared" ref="D13:D21" si="4">B13+C13</f>
        <v>0</v>
      </c>
      <c r="E13" s="13">
        <v>0</v>
      </c>
      <c r="F13" s="13">
        <v>0</v>
      </c>
      <c r="G13" s="13">
        <f t="shared" ref="G13:G21" si="5">D13-E13</f>
        <v>0</v>
      </c>
    </row>
    <row r="14" spans="1:7" ht="12.95" customHeight="1">
      <c r="A14" s="12" t="s">
        <v>19</v>
      </c>
      <c r="B14" s="13">
        <v>0</v>
      </c>
      <c r="C14" s="13">
        <v>0</v>
      </c>
      <c r="D14" s="13">
        <f t="shared" si="4"/>
        <v>0</v>
      </c>
      <c r="E14" s="13">
        <v>0</v>
      </c>
      <c r="F14" s="13">
        <v>0</v>
      </c>
      <c r="G14" s="13">
        <f t="shared" si="5"/>
        <v>0</v>
      </c>
    </row>
    <row r="15" spans="1:7" ht="12.95" customHeight="1">
      <c r="A15" s="12" t="s">
        <v>20</v>
      </c>
      <c r="B15" s="13">
        <v>0</v>
      </c>
      <c r="C15" s="13">
        <v>0</v>
      </c>
      <c r="D15" s="13">
        <f t="shared" si="4"/>
        <v>0</v>
      </c>
      <c r="E15" s="13">
        <v>0</v>
      </c>
      <c r="F15" s="13">
        <v>0</v>
      </c>
      <c r="G15" s="13">
        <f t="shared" si="5"/>
        <v>0</v>
      </c>
    </row>
    <row r="16" spans="1:7" ht="12.95" customHeight="1">
      <c r="A16" s="12" t="s">
        <v>21</v>
      </c>
      <c r="B16" s="13">
        <v>0</v>
      </c>
      <c r="C16" s="13">
        <v>0</v>
      </c>
      <c r="D16" s="13">
        <f t="shared" si="4"/>
        <v>0</v>
      </c>
      <c r="E16" s="13">
        <v>0</v>
      </c>
      <c r="F16" s="13">
        <v>0</v>
      </c>
      <c r="G16" s="13">
        <f t="shared" si="5"/>
        <v>0</v>
      </c>
    </row>
    <row r="17" spans="1:11" ht="12.95" customHeight="1">
      <c r="A17" s="12" t="s">
        <v>22</v>
      </c>
      <c r="B17" s="13">
        <v>0</v>
      </c>
      <c r="C17" s="13">
        <v>0</v>
      </c>
      <c r="D17" s="13">
        <f t="shared" si="4"/>
        <v>0</v>
      </c>
      <c r="E17" s="13">
        <v>0</v>
      </c>
      <c r="F17" s="13">
        <v>0</v>
      </c>
      <c r="G17" s="13">
        <f t="shared" si="5"/>
        <v>0</v>
      </c>
    </row>
    <row r="18" spans="1:11" ht="12.95" customHeight="1">
      <c r="A18" s="12" t="s">
        <v>23</v>
      </c>
      <c r="B18" s="13">
        <v>0</v>
      </c>
      <c r="C18" s="13">
        <v>0</v>
      </c>
      <c r="D18" s="13">
        <f t="shared" si="4"/>
        <v>0</v>
      </c>
      <c r="E18" s="13">
        <v>0</v>
      </c>
      <c r="F18" s="13">
        <v>0</v>
      </c>
      <c r="G18" s="13">
        <f t="shared" si="5"/>
        <v>0</v>
      </c>
    </row>
    <row r="19" spans="1:11" ht="12.95" customHeight="1">
      <c r="A19" s="12" t="s">
        <v>24</v>
      </c>
      <c r="B19" s="13">
        <v>0</v>
      </c>
      <c r="C19" s="13">
        <v>10000</v>
      </c>
      <c r="D19" s="13">
        <f t="shared" si="4"/>
        <v>10000</v>
      </c>
      <c r="E19" s="13">
        <f>F19</f>
        <v>0</v>
      </c>
      <c r="F19" s="13">
        <v>0</v>
      </c>
      <c r="G19" s="13">
        <f t="shared" si="5"/>
        <v>10000</v>
      </c>
    </row>
    <row r="20" spans="1:11" ht="12.95" customHeight="1">
      <c r="A20" s="12" t="s">
        <v>25</v>
      </c>
      <c r="B20" s="13">
        <v>0</v>
      </c>
      <c r="C20" s="13">
        <v>0</v>
      </c>
      <c r="D20" s="13">
        <f t="shared" si="4"/>
        <v>0</v>
      </c>
      <c r="E20" s="13">
        <v>0</v>
      </c>
      <c r="F20" s="13">
        <v>0</v>
      </c>
      <c r="G20" s="13">
        <f t="shared" si="5"/>
        <v>0</v>
      </c>
    </row>
    <row r="21" spans="1:11" ht="12.95" customHeight="1">
      <c r="A21" s="12" t="s">
        <v>26</v>
      </c>
      <c r="B21" s="13">
        <v>0</v>
      </c>
      <c r="C21" s="13">
        <v>0</v>
      </c>
      <c r="D21" s="13">
        <f t="shared" si="4"/>
        <v>0</v>
      </c>
      <c r="E21" s="13">
        <f>+F21</f>
        <v>0</v>
      </c>
      <c r="F21" s="13">
        <v>0</v>
      </c>
      <c r="G21" s="13">
        <f t="shared" si="5"/>
        <v>0</v>
      </c>
    </row>
    <row r="22" spans="1:11" ht="12.95" customHeight="1">
      <c r="A22" s="10" t="s">
        <v>27</v>
      </c>
      <c r="B22" s="14">
        <f t="shared" ref="B22:D22" si="6">SUM(B23:B31)</f>
        <v>250000</v>
      </c>
      <c r="C22" s="14">
        <f t="shared" si="6"/>
        <v>3606231.4</v>
      </c>
      <c r="D22" s="14">
        <f t="shared" si="6"/>
        <v>3856231.4</v>
      </c>
      <c r="E22" s="14">
        <f>SUM(E23:E31)</f>
        <v>130648.72</v>
      </c>
      <c r="F22" s="14">
        <f>SUM(F23:F31)</f>
        <v>127319.72</v>
      </c>
      <c r="G22" s="14">
        <f>SUM(G23:G31)</f>
        <v>3725582.6799999997</v>
      </c>
      <c r="K22" s="15"/>
    </row>
    <row r="23" spans="1:11" ht="12.95" customHeight="1">
      <c r="A23" s="12" t="s">
        <v>28</v>
      </c>
      <c r="B23" s="13">
        <v>0</v>
      </c>
      <c r="C23" s="13">
        <v>0</v>
      </c>
      <c r="D23" s="13">
        <f t="shared" ref="D23:D31" si="7">B23+C23</f>
        <v>0</v>
      </c>
      <c r="E23" s="13">
        <v>0</v>
      </c>
      <c r="F23" s="13">
        <v>0</v>
      </c>
      <c r="G23" s="13">
        <f t="shared" ref="G23:G31" si="8">D23-E23</f>
        <v>0</v>
      </c>
    </row>
    <row r="24" spans="1:11" ht="12.95" customHeight="1">
      <c r="A24" s="12" t="s">
        <v>29</v>
      </c>
      <c r="B24" s="13">
        <v>0</v>
      </c>
      <c r="C24" s="13">
        <v>0</v>
      </c>
      <c r="D24" s="13">
        <f t="shared" si="7"/>
        <v>0</v>
      </c>
      <c r="E24" s="13">
        <v>0</v>
      </c>
      <c r="F24" s="13">
        <v>0</v>
      </c>
      <c r="G24" s="13">
        <f t="shared" si="8"/>
        <v>0</v>
      </c>
    </row>
    <row r="25" spans="1:11" ht="12.95" customHeight="1">
      <c r="A25" s="12" t="s">
        <v>30</v>
      </c>
      <c r="B25" s="13">
        <v>0</v>
      </c>
      <c r="C25" s="13">
        <f>110000+550000</f>
        <v>660000</v>
      </c>
      <c r="D25" s="13">
        <f t="shared" si="7"/>
        <v>660000</v>
      </c>
      <c r="E25" s="13">
        <f>+F25+3329</f>
        <v>85367.1</v>
      </c>
      <c r="F25" s="13">
        <f>13338.1+68700</f>
        <v>82038.100000000006</v>
      </c>
      <c r="G25" s="13">
        <f>D25-E25</f>
        <v>574632.9</v>
      </c>
    </row>
    <row r="26" spans="1:11" ht="12.95" customHeight="1">
      <c r="A26" s="12" t="s">
        <v>31</v>
      </c>
      <c r="B26" s="13">
        <v>0</v>
      </c>
      <c r="C26" s="13">
        <v>250000</v>
      </c>
      <c r="D26" s="13">
        <f t="shared" si="7"/>
        <v>250000</v>
      </c>
      <c r="E26" s="13">
        <f>+F26</f>
        <v>45281.62</v>
      </c>
      <c r="F26" s="13">
        <v>45281.62</v>
      </c>
      <c r="G26" s="13">
        <f>D26-E26</f>
        <v>204718.38</v>
      </c>
    </row>
    <row r="27" spans="1:11" ht="12.95" customHeight="1">
      <c r="A27" s="12" t="s">
        <v>32</v>
      </c>
      <c r="B27" s="13">
        <v>250000</v>
      </c>
      <c r="C27" s="13">
        <f>2687143.6+9087.8</f>
        <v>2696231.4</v>
      </c>
      <c r="D27" s="13">
        <f t="shared" si="7"/>
        <v>2946231.4</v>
      </c>
      <c r="E27" s="13">
        <f>+F27</f>
        <v>0</v>
      </c>
      <c r="F27" s="13">
        <v>0</v>
      </c>
      <c r="G27" s="13">
        <f>D27-E27</f>
        <v>2946231.4</v>
      </c>
      <c r="I27" s="16"/>
    </row>
    <row r="28" spans="1:11" ht="12.95" customHeight="1">
      <c r="A28" s="12" t="s">
        <v>33</v>
      </c>
      <c r="B28" s="13">
        <v>0</v>
      </c>
      <c r="C28" s="13">
        <v>0</v>
      </c>
      <c r="D28" s="13">
        <f t="shared" si="7"/>
        <v>0</v>
      </c>
      <c r="E28" s="13">
        <v>0</v>
      </c>
      <c r="F28" s="13">
        <v>0</v>
      </c>
      <c r="G28" s="13">
        <f>D28-E28</f>
        <v>0</v>
      </c>
    </row>
    <row r="29" spans="1:11" ht="12.95" customHeight="1">
      <c r="A29" s="12" t="s">
        <v>34</v>
      </c>
      <c r="B29" s="13">
        <v>0</v>
      </c>
      <c r="C29" s="13">
        <v>0</v>
      </c>
      <c r="D29" s="13">
        <f t="shared" si="7"/>
        <v>0</v>
      </c>
      <c r="E29" s="13">
        <v>0</v>
      </c>
      <c r="F29" s="13">
        <v>0</v>
      </c>
      <c r="G29" s="13">
        <f t="shared" si="8"/>
        <v>0</v>
      </c>
    </row>
    <row r="30" spans="1:11" ht="12.95" customHeight="1">
      <c r="A30" s="12" t="s">
        <v>35</v>
      </c>
      <c r="B30" s="13">
        <v>0</v>
      </c>
      <c r="C30" s="13">
        <v>0</v>
      </c>
      <c r="D30" s="13">
        <f t="shared" si="7"/>
        <v>0</v>
      </c>
      <c r="E30" s="13">
        <v>0</v>
      </c>
      <c r="F30" s="13">
        <v>0</v>
      </c>
      <c r="G30" s="13">
        <f t="shared" si="8"/>
        <v>0</v>
      </c>
    </row>
    <row r="31" spans="1:11" ht="12.95" customHeight="1">
      <c r="A31" s="12" t="s">
        <v>36</v>
      </c>
      <c r="B31" s="13">
        <v>0</v>
      </c>
      <c r="C31" s="13">
        <v>0</v>
      </c>
      <c r="D31" s="13">
        <f t="shared" si="7"/>
        <v>0</v>
      </c>
      <c r="E31" s="13">
        <v>0</v>
      </c>
      <c r="F31" s="13">
        <v>0</v>
      </c>
      <c r="G31" s="13">
        <f t="shared" si="8"/>
        <v>0</v>
      </c>
    </row>
    <row r="32" spans="1:11" ht="12.95" customHeight="1">
      <c r="A32" s="10" t="s">
        <v>37</v>
      </c>
      <c r="B32" s="14">
        <f t="shared" ref="B32" si="9">SUM(B33:B41)</f>
        <v>0</v>
      </c>
      <c r="C32" s="14">
        <f>SUM(C33:C41)</f>
        <v>12896644.26</v>
      </c>
      <c r="D32" s="14">
        <f>SUM(D33:D41)</f>
        <v>12896644.26</v>
      </c>
      <c r="E32" s="14">
        <f>SUM(E33:E41)</f>
        <v>0</v>
      </c>
      <c r="F32" s="14">
        <f>SUM(F33:F41)</f>
        <v>0</v>
      </c>
      <c r="G32" s="14">
        <f>SUM(G33:G41)</f>
        <v>12896644.26</v>
      </c>
    </row>
    <row r="33" spans="1:7" ht="12.95" customHeight="1">
      <c r="A33" s="12" t="s">
        <v>38</v>
      </c>
      <c r="B33" s="13">
        <v>0</v>
      </c>
      <c r="C33" s="13">
        <v>0</v>
      </c>
      <c r="D33" s="13">
        <f>B33+C33</f>
        <v>0</v>
      </c>
      <c r="E33" s="13">
        <v>0</v>
      </c>
      <c r="F33" s="13">
        <v>0</v>
      </c>
      <c r="G33" s="13">
        <f t="shared" ref="G33:G41" si="10">D33-E33</f>
        <v>0</v>
      </c>
    </row>
    <row r="34" spans="1:7" ht="12.95" customHeight="1">
      <c r="A34" s="12" t="s">
        <v>39</v>
      </c>
      <c r="B34" s="13">
        <v>0</v>
      </c>
      <c r="C34" s="13">
        <v>0</v>
      </c>
      <c r="D34" s="13">
        <f>B34+C34</f>
        <v>0</v>
      </c>
      <c r="E34" s="13">
        <f>+F34</f>
        <v>0</v>
      </c>
      <c r="F34" s="13">
        <v>0</v>
      </c>
      <c r="G34" s="13">
        <f t="shared" si="10"/>
        <v>0</v>
      </c>
    </row>
    <row r="35" spans="1:7" ht="12.95" customHeight="1">
      <c r="A35" s="12" t="s">
        <v>40</v>
      </c>
      <c r="B35" s="13">
        <v>0</v>
      </c>
      <c r="C35" s="13">
        <f>12839000.48+57643.78</f>
        <v>12896644.26</v>
      </c>
      <c r="D35" s="13">
        <f>B35+C35</f>
        <v>12896644.26</v>
      </c>
      <c r="E35" s="13">
        <f>+F35</f>
        <v>0</v>
      </c>
      <c r="F35" s="13">
        <v>0</v>
      </c>
      <c r="G35" s="13">
        <f>D35-E35</f>
        <v>12896644.26</v>
      </c>
    </row>
    <row r="36" spans="1:7" ht="12.95" customHeight="1">
      <c r="A36" s="12" t="s">
        <v>41</v>
      </c>
      <c r="B36" s="13">
        <v>0</v>
      </c>
      <c r="C36" s="13">
        <v>0</v>
      </c>
      <c r="D36" s="13">
        <f t="shared" ref="D36:D41" si="11">B36+C36</f>
        <v>0</v>
      </c>
      <c r="E36" s="13">
        <v>0</v>
      </c>
      <c r="F36" s="13">
        <v>0</v>
      </c>
      <c r="G36" s="13">
        <f t="shared" si="10"/>
        <v>0</v>
      </c>
    </row>
    <row r="37" spans="1:7" ht="12.95" customHeight="1">
      <c r="A37" s="12" t="s">
        <v>42</v>
      </c>
      <c r="B37" s="13">
        <v>0</v>
      </c>
      <c r="C37" s="13">
        <v>0</v>
      </c>
      <c r="D37" s="13">
        <f t="shared" si="11"/>
        <v>0</v>
      </c>
      <c r="E37" s="13">
        <v>0</v>
      </c>
      <c r="F37" s="13">
        <v>0</v>
      </c>
      <c r="G37" s="13">
        <f t="shared" si="10"/>
        <v>0</v>
      </c>
    </row>
    <row r="38" spans="1:7" ht="12.95" customHeight="1">
      <c r="A38" s="12" t="s">
        <v>43</v>
      </c>
      <c r="B38" s="13">
        <v>0</v>
      </c>
      <c r="C38" s="13">
        <v>0</v>
      </c>
      <c r="D38" s="13">
        <f t="shared" si="11"/>
        <v>0</v>
      </c>
      <c r="E38" s="13">
        <v>0</v>
      </c>
      <c r="F38" s="13">
        <v>0</v>
      </c>
      <c r="G38" s="13">
        <f t="shared" si="10"/>
        <v>0</v>
      </c>
    </row>
    <row r="39" spans="1:7" ht="12.95" customHeight="1">
      <c r="A39" s="12" t="s">
        <v>44</v>
      </c>
      <c r="B39" s="13">
        <v>0</v>
      </c>
      <c r="C39" s="13">
        <v>0</v>
      </c>
      <c r="D39" s="13">
        <f t="shared" si="11"/>
        <v>0</v>
      </c>
      <c r="E39" s="13">
        <v>0</v>
      </c>
      <c r="F39" s="13">
        <v>0</v>
      </c>
      <c r="G39" s="13">
        <f t="shared" si="10"/>
        <v>0</v>
      </c>
    </row>
    <row r="40" spans="1:7" ht="12.95" customHeight="1">
      <c r="A40" s="12" t="s">
        <v>45</v>
      </c>
      <c r="B40" s="13">
        <v>0</v>
      </c>
      <c r="C40" s="13">
        <v>0</v>
      </c>
      <c r="D40" s="13">
        <f t="shared" si="11"/>
        <v>0</v>
      </c>
      <c r="E40" s="13">
        <v>0</v>
      </c>
      <c r="F40" s="13">
        <v>0</v>
      </c>
      <c r="G40" s="13">
        <f t="shared" si="10"/>
        <v>0</v>
      </c>
    </row>
    <row r="41" spans="1:7" ht="12.95" customHeight="1">
      <c r="A41" s="12" t="s">
        <v>46</v>
      </c>
      <c r="B41" s="13">
        <v>0</v>
      </c>
      <c r="C41" s="13">
        <v>0</v>
      </c>
      <c r="D41" s="13">
        <f t="shared" si="11"/>
        <v>0</v>
      </c>
      <c r="E41" s="13">
        <v>0</v>
      </c>
      <c r="F41" s="13">
        <v>0</v>
      </c>
      <c r="G41" s="13">
        <f t="shared" si="10"/>
        <v>0</v>
      </c>
    </row>
    <row r="42" spans="1:7" ht="12.95" customHeight="1">
      <c r="A42" s="10" t="s">
        <v>47</v>
      </c>
      <c r="B42" s="14">
        <f t="shared" ref="B42:F42" si="12">SUM(B43:B51)</f>
        <v>0</v>
      </c>
      <c r="C42" s="14">
        <f>SUM(C43:C51)</f>
        <v>0</v>
      </c>
      <c r="D42" s="14">
        <f t="shared" si="12"/>
        <v>0</v>
      </c>
      <c r="E42" s="14">
        <f t="shared" si="12"/>
        <v>0</v>
      </c>
      <c r="F42" s="14">
        <f t="shared" si="12"/>
        <v>0</v>
      </c>
      <c r="G42" s="14">
        <f>SUM(G43:G51)</f>
        <v>0</v>
      </c>
    </row>
    <row r="43" spans="1:7" ht="12.95" customHeight="1">
      <c r="A43" s="12" t="s">
        <v>48</v>
      </c>
      <c r="B43" s="13">
        <v>0</v>
      </c>
      <c r="C43" s="13">
        <v>0</v>
      </c>
      <c r="D43" s="13">
        <f t="shared" ref="D43:D51" si="13">B43+C43</f>
        <v>0</v>
      </c>
      <c r="E43" s="13">
        <v>0</v>
      </c>
      <c r="F43" s="13">
        <v>0</v>
      </c>
      <c r="G43" s="13">
        <f t="shared" ref="G43:G51" si="14">D43-E43</f>
        <v>0</v>
      </c>
    </row>
    <row r="44" spans="1:7" ht="12.95" customHeight="1">
      <c r="A44" s="12" t="s">
        <v>49</v>
      </c>
      <c r="B44" s="13">
        <v>0</v>
      </c>
      <c r="C44" s="13">
        <v>0</v>
      </c>
      <c r="D44" s="13">
        <f t="shared" si="13"/>
        <v>0</v>
      </c>
      <c r="E44" s="13">
        <v>0</v>
      </c>
      <c r="F44" s="13">
        <v>0</v>
      </c>
      <c r="G44" s="13">
        <f t="shared" si="14"/>
        <v>0</v>
      </c>
    </row>
    <row r="45" spans="1:7" ht="12.95" customHeight="1">
      <c r="A45" s="12" t="s">
        <v>50</v>
      </c>
      <c r="B45" s="13">
        <v>0</v>
      </c>
      <c r="C45" s="13">
        <v>0</v>
      </c>
      <c r="D45" s="13">
        <f t="shared" si="13"/>
        <v>0</v>
      </c>
      <c r="E45" s="13">
        <v>0</v>
      </c>
      <c r="F45" s="13">
        <v>0</v>
      </c>
      <c r="G45" s="13">
        <f t="shared" si="14"/>
        <v>0</v>
      </c>
    </row>
    <row r="46" spans="1:7" ht="12.95" customHeight="1">
      <c r="A46" s="12" t="s">
        <v>51</v>
      </c>
      <c r="B46" s="13">
        <v>0</v>
      </c>
      <c r="C46" s="13">
        <v>0</v>
      </c>
      <c r="D46" s="13">
        <f t="shared" si="13"/>
        <v>0</v>
      </c>
      <c r="E46" s="13">
        <v>0</v>
      </c>
      <c r="F46" s="13">
        <v>0</v>
      </c>
      <c r="G46" s="13">
        <f t="shared" si="14"/>
        <v>0</v>
      </c>
    </row>
    <row r="47" spans="1:7" ht="12.95" customHeight="1">
      <c r="A47" s="12" t="s">
        <v>52</v>
      </c>
      <c r="B47" s="13">
        <v>0</v>
      </c>
      <c r="C47" s="13">
        <v>0</v>
      </c>
      <c r="D47" s="13">
        <f t="shared" si="13"/>
        <v>0</v>
      </c>
      <c r="E47" s="13">
        <v>0</v>
      </c>
      <c r="F47" s="13">
        <v>0</v>
      </c>
      <c r="G47" s="13">
        <f t="shared" si="14"/>
        <v>0</v>
      </c>
    </row>
    <row r="48" spans="1:7" ht="12.95" customHeight="1">
      <c r="A48" s="12" t="s">
        <v>53</v>
      </c>
      <c r="B48" s="13">
        <v>0</v>
      </c>
      <c r="C48" s="13">
        <v>0</v>
      </c>
      <c r="D48" s="13">
        <f t="shared" si="13"/>
        <v>0</v>
      </c>
      <c r="E48" s="13">
        <f>+F48</f>
        <v>0</v>
      </c>
      <c r="F48" s="13">
        <v>0</v>
      </c>
      <c r="G48" s="13">
        <f>D48-E48</f>
        <v>0</v>
      </c>
    </row>
    <row r="49" spans="1:7" ht="12.95" customHeight="1">
      <c r="A49" s="12" t="s">
        <v>54</v>
      </c>
      <c r="B49" s="13">
        <v>0</v>
      </c>
      <c r="C49" s="13">
        <v>0</v>
      </c>
      <c r="D49" s="13">
        <f t="shared" si="13"/>
        <v>0</v>
      </c>
      <c r="E49" s="13">
        <v>0</v>
      </c>
      <c r="F49" s="13">
        <v>0</v>
      </c>
      <c r="G49" s="13">
        <f t="shared" si="14"/>
        <v>0</v>
      </c>
    </row>
    <row r="50" spans="1:7" ht="12.95" customHeight="1">
      <c r="A50" s="12" t="s">
        <v>55</v>
      </c>
      <c r="B50" s="13">
        <v>0</v>
      </c>
      <c r="C50" s="13">
        <v>0</v>
      </c>
      <c r="D50" s="13">
        <f t="shared" si="13"/>
        <v>0</v>
      </c>
      <c r="E50" s="13">
        <v>0</v>
      </c>
      <c r="F50" s="13">
        <v>0</v>
      </c>
      <c r="G50" s="13">
        <f t="shared" si="14"/>
        <v>0</v>
      </c>
    </row>
    <row r="51" spans="1:7" ht="12.95" customHeight="1">
      <c r="A51" s="12" t="s">
        <v>56</v>
      </c>
      <c r="B51" s="13">
        <v>0</v>
      </c>
      <c r="C51" s="13">
        <v>0</v>
      </c>
      <c r="D51" s="13">
        <f t="shared" si="13"/>
        <v>0</v>
      </c>
      <c r="E51" s="13">
        <v>0</v>
      </c>
      <c r="F51" s="13">
        <v>0</v>
      </c>
      <c r="G51" s="13">
        <f t="shared" si="14"/>
        <v>0</v>
      </c>
    </row>
    <row r="52" spans="1:7" ht="12.95" customHeight="1">
      <c r="A52" s="10" t="s">
        <v>57</v>
      </c>
      <c r="B52" s="13">
        <f t="shared" ref="B52:G52" si="15">SUM(B53:B55)</f>
        <v>0</v>
      </c>
      <c r="C52" s="13">
        <f t="shared" si="15"/>
        <v>0</v>
      </c>
      <c r="D52" s="13">
        <f t="shared" si="15"/>
        <v>0</v>
      </c>
      <c r="E52" s="13">
        <f t="shared" si="15"/>
        <v>0</v>
      </c>
      <c r="F52" s="13">
        <f t="shared" si="15"/>
        <v>0</v>
      </c>
      <c r="G52" s="13">
        <f t="shared" si="15"/>
        <v>0</v>
      </c>
    </row>
    <row r="53" spans="1:7" ht="12.95" customHeight="1">
      <c r="A53" s="12" t="s">
        <v>58</v>
      </c>
      <c r="B53" s="13">
        <v>0</v>
      </c>
      <c r="C53" s="13">
        <v>0</v>
      </c>
      <c r="D53" s="13">
        <f>B53+C53</f>
        <v>0</v>
      </c>
      <c r="E53" s="13">
        <v>0</v>
      </c>
      <c r="F53" s="13">
        <v>0</v>
      </c>
      <c r="G53" s="13">
        <f>D53-E53</f>
        <v>0</v>
      </c>
    </row>
    <row r="54" spans="1:7" ht="12.95" customHeight="1">
      <c r="A54" s="12" t="s">
        <v>59</v>
      </c>
      <c r="B54" s="13">
        <v>0</v>
      </c>
      <c r="C54" s="13">
        <v>0</v>
      </c>
      <c r="D54" s="13">
        <f t="shared" ref="D54:D55" si="16">B54+C54</f>
        <v>0</v>
      </c>
      <c r="E54" s="13">
        <v>0</v>
      </c>
      <c r="F54" s="13">
        <v>0</v>
      </c>
      <c r="G54" s="13">
        <f t="shared" ref="G54:G55" si="17">D54-E54</f>
        <v>0</v>
      </c>
    </row>
    <row r="55" spans="1:7" ht="12.95" customHeight="1">
      <c r="A55" s="12" t="s">
        <v>60</v>
      </c>
      <c r="B55" s="13">
        <v>0</v>
      </c>
      <c r="C55" s="13">
        <v>0</v>
      </c>
      <c r="D55" s="13">
        <f t="shared" si="16"/>
        <v>0</v>
      </c>
      <c r="E55" s="13">
        <v>0</v>
      </c>
      <c r="F55" s="13">
        <v>0</v>
      </c>
      <c r="G55" s="13">
        <f t="shared" si="17"/>
        <v>0</v>
      </c>
    </row>
    <row r="56" spans="1:7" ht="12.95" customHeight="1">
      <c r="A56" s="10" t="s">
        <v>61</v>
      </c>
      <c r="B56" s="13">
        <f t="shared" ref="B56" si="18">SUM(B57:B63)</f>
        <v>0</v>
      </c>
      <c r="C56" s="14">
        <f>SUM(C57:C63)</f>
        <v>115914.75</v>
      </c>
      <c r="D56" s="14">
        <f>SUM(D57:D63)</f>
        <v>115914.75</v>
      </c>
      <c r="E56" s="14">
        <f t="shared" ref="E56:F56" si="19">SUM(E57:E63)</f>
        <v>0</v>
      </c>
      <c r="F56" s="14">
        <f t="shared" si="19"/>
        <v>0</v>
      </c>
      <c r="G56" s="14">
        <f>SUM(G57:G63)</f>
        <v>115914.75</v>
      </c>
    </row>
    <row r="57" spans="1:7" ht="12.95" customHeight="1">
      <c r="A57" s="12" t="s">
        <v>62</v>
      </c>
      <c r="B57" s="13">
        <v>0</v>
      </c>
      <c r="C57" s="13">
        <v>0</v>
      </c>
      <c r="D57" s="13">
        <f t="shared" ref="D57:D62" si="20">B57+C57</f>
        <v>0</v>
      </c>
      <c r="E57" s="13">
        <v>0</v>
      </c>
      <c r="F57" s="13">
        <v>0</v>
      </c>
      <c r="G57" s="13">
        <f t="shared" ref="G57:G62" si="21">D57-E57</f>
        <v>0</v>
      </c>
    </row>
    <row r="58" spans="1:7" ht="12.95" customHeight="1">
      <c r="A58" s="12" t="s">
        <v>63</v>
      </c>
      <c r="B58" s="13">
        <v>0</v>
      </c>
      <c r="C58" s="13">
        <v>0</v>
      </c>
      <c r="D58" s="13">
        <f t="shared" si="20"/>
        <v>0</v>
      </c>
      <c r="E58" s="13">
        <v>0</v>
      </c>
      <c r="F58" s="13">
        <v>0</v>
      </c>
      <c r="G58" s="13">
        <f t="shared" si="21"/>
        <v>0</v>
      </c>
    </row>
    <row r="59" spans="1:7" ht="12.95" customHeight="1">
      <c r="A59" s="12" t="s">
        <v>64</v>
      </c>
      <c r="B59" s="13">
        <v>0</v>
      </c>
      <c r="C59" s="13">
        <v>0</v>
      </c>
      <c r="D59" s="13">
        <f t="shared" si="20"/>
        <v>0</v>
      </c>
      <c r="E59" s="13">
        <v>0</v>
      </c>
      <c r="F59" s="13">
        <v>0</v>
      </c>
      <c r="G59" s="13">
        <f t="shared" si="21"/>
        <v>0</v>
      </c>
    </row>
    <row r="60" spans="1:7" ht="12.95" customHeight="1">
      <c r="A60" s="12" t="s">
        <v>65</v>
      </c>
      <c r="B60" s="13">
        <v>0</v>
      </c>
      <c r="C60" s="13">
        <v>0</v>
      </c>
      <c r="D60" s="13">
        <f t="shared" si="20"/>
        <v>0</v>
      </c>
      <c r="E60" s="13">
        <v>0</v>
      </c>
      <c r="F60" s="13">
        <v>0</v>
      </c>
      <c r="G60" s="13">
        <f t="shared" si="21"/>
        <v>0</v>
      </c>
    </row>
    <row r="61" spans="1:7" ht="12.95" customHeight="1">
      <c r="A61" s="12" t="s">
        <v>66</v>
      </c>
      <c r="B61" s="13">
        <v>0</v>
      </c>
      <c r="C61" s="13">
        <v>0</v>
      </c>
      <c r="D61" s="13">
        <f t="shared" si="20"/>
        <v>0</v>
      </c>
      <c r="E61" s="13">
        <v>0</v>
      </c>
      <c r="F61" s="13">
        <v>0</v>
      </c>
      <c r="G61" s="13">
        <f t="shared" si="21"/>
        <v>0</v>
      </c>
    </row>
    <row r="62" spans="1:7" ht="12.95" customHeight="1">
      <c r="A62" s="12" t="s">
        <v>67</v>
      </c>
      <c r="B62" s="13">
        <v>0</v>
      </c>
      <c r="C62" s="13">
        <v>0</v>
      </c>
      <c r="D62" s="13">
        <f t="shared" si="20"/>
        <v>0</v>
      </c>
      <c r="E62" s="13">
        <v>0</v>
      </c>
      <c r="F62" s="13">
        <v>0</v>
      </c>
      <c r="G62" s="13">
        <f t="shared" si="21"/>
        <v>0</v>
      </c>
    </row>
    <row r="63" spans="1:7" ht="12.95" customHeight="1">
      <c r="A63" s="12" t="s">
        <v>68</v>
      </c>
      <c r="B63" s="13">
        <v>0</v>
      </c>
      <c r="C63" s="13">
        <f>107556.71-30637.45+38995.49</f>
        <v>115914.75</v>
      </c>
      <c r="D63" s="13">
        <f>B63+C63</f>
        <v>115914.75</v>
      </c>
      <c r="E63" s="13">
        <v>0</v>
      </c>
      <c r="F63" s="13">
        <v>0</v>
      </c>
      <c r="G63" s="13">
        <f>D63-E63</f>
        <v>115914.75</v>
      </c>
    </row>
    <row r="64" spans="1:7" ht="12.95" customHeight="1">
      <c r="A64" s="10" t="s">
        <v>69</v>
      </c>
      <c r="B64" s="13">
        <f t="shared" ref="B64:G64" si="22">SUM(B65:B67)</f>
        <v>0</v>
      </c>
      <c r="C64" s="13">
        <f t="shared" si="22"/>
        <v>0</v>
      </c>
      <c r="D64" s="13">
        <f t="shared" si="22"/>
        <v>0</v>
      </c>
      <c r="E64" s="13">
        <f t="shared" si="22"/>
        <v>0</v>
      </c>
      <c r="F64" s="13">
        <f t="shared" si="22"/>
        <v>0</v>
      </c>
      <c r="G64" s="13">
        <f t="shared" si="22"/>
        <v>0</v>
      </c>
    </row>
    <row r="65" spans="1:7" ht="12.95" customHeight="1">
      <c r="A65" s="12" t="s">
        <v>70</v>
      </c>
      <c r="B65" s="13">
        <v>0</v>
      </c>
      <c r="C65" s="13">
        <v>0</v>
      </c>
      <c r="D65" s="13">
        <f>B65+C65</f>
        <v>0</v>
      </c>
      <c r="E65" s="13">
        <v>0</v>
      </c>
      <c r="F65" s="13">
        <v>0</v>
      </c>
      <c r="G65" s="13">
        <f>D65-E65</f>
        <v>0</v>
      </c>
    </row>
    <row r="66" spans="1:7" ht="12.95" customHeight="1">
      <c r="A66" s="12" t="s">
        <v>71</v>
      </c>
      <c r="B66" s="13">
        <v>0</v>
      </c>
      <c r="C66" s="13">
        <v>0</v>
      </c>
      <c r="D66" s="13">
        <f>B66+C66</f>
        <v>0</v>
      </c>
      <c r="E66" s="13">
        <v>0</v>
      </c>
      <c r="F66" s="13">
        <v>0</v>
      </c>
      <c r="G66" s="13">
        <f>D66-E66</f>
        <v>0</v>
      </c>
    </row>
    <row r="67" spans="1:7" ht="12.95" customHeight="1">
      <c r="A67" s="12" t="s">
        <v>72</v>
      </c>
      <c r="B67" s="13">
        <v>0</v>
      </c>
      <c r="C67" s="13">
        <v>0</v>
      </c>
      <c r="D67" s="13">
        <f>B67+C67</f>
        <v>0</v>
      </c>
      <c r="E67" s="13">
        <v>0</v>
      </c>
      <c r="F67" s="13">
        <v>0</v>
      </c>
      <c r="G67" s="13">
        <f>D67-E67</f>
        <v>0</v>
      </c>
    </row>
    <row r="68" spans="1:7" ht="12.95" customHeight="1">
      <c r="A68" s="10" t="s">
        <v>73</v>
      </c>
      <c r="B68" s="13">
        <f t="shared" ref="B68:G68" si="23">SUM(B69:B75)</f>
        <v>0</v>
      </c>
      <c r="C68" s="13">
        <f t="shared" si="23"/>
        <v>0</v>
      </c>
      <c r="D68" s="13">
        <f t="shared" si="23"/>
        <v>0</v>
      </c>
      <c r="E68" s="13">
        <f t="shared" si="23"/>
        <v>0</v>
      </c>
      <c r="F68" s="13">
        <f t="shared" si="23"/>
        <v>0</v>
      </c>
      <c r="G68" s="13">
        <f t="shared" si="23"/>
        <v>0</v>
      </c>
    </row>
    <row r="69" spans="1:7" ht="12.95" customHeight="1">
      <c r="A69" s="12" t="s">
        <v>74</v>
      </c>
      <c r="B69" s="13">
        <v>0</v>
      </c>
      <c r="C69" s="13">
        <v>0</v>
      </c>
      <c r="D69" s="13">
        <f t="shared" ref="D69:D75" si="24">B69+C69</f>
        <v>0</v>
      </c>
      <c r="E69" s="13">
        <v>0</v>
      </c>
      <c r="F69" s="13">
        <v>0</v>
      </c>
      <c r="G69" s="13">
        <f t="shared" ref="G69:G75" si="25">D69-E69</f>
        <v>0</v>
      </c>
    </row>
    <row r="70" spans="1:7" ht="12.95" customHeight="1">
      <c r="A70" s="12" t="s">
        <v>75</v>
      </c>
      <c r="B70" s="13">
        <v>0</v>
      </c>
      <c r="C70" s="13">
        <v>0</v>
      </c>
      <c r="D70" s="13">
        <f t="shared" si="24"/>
        <v>0</v>
      </c>
      <c r="E70" s="13">
        <v>0</v>
      </c>
      <c r="F70" s="13">
        <v>0</v>
      </c>
      <c r="G70" s="13">
        <f t="shared" si="25"/>
        <v>0</v>
      </c>
    </row>
    <row r="71" spans="1:7" ht="12.95" customHeight="1">
      <c r="A71" s="12" t="s">
        <v>76</v>
      </c>
      <c r="B71" s="13">
        <v>0</v>
      </c>
      <c r="C71" s="13">
        <v>0</v>
      </c>
      <c r="D71" s="13">
        <f t="shared" si="24"/>
        <v>0</v>
      </c>
      <c r="E71" s="13">
        <v>0</v>
      </c>
      <c r="F71" s="13">
        <v>0</v>
      </c>
      <c r="G71" s="13">
        <f t="shared" si="25"/>
        <v>0</v>
      </c>
    </row>
    <row r="72" spans="1:7" ht="12.95" customHeight="1">
      <c r="A72" s="12" t="s">
        <v>77</v>
      </c>
      <c r="B72" s="13">
        <v>0</v>
      </c>
      <c r="C72" s="13">
        <v>0</v>
      </c>
      <c r="D72" s="13">
        <f t="shared" si="24"/>
        <v>0</v>
      </c>
      <c r="E72" s="13">
        <v>0</v>
      </c>
      <c r="F72" s="13">
        <v>0</v>
      </c>
      <c r="G72" s="13">
        <f t="shared" si="25"/>
        <v>0</v>
      </c>
    </row>
    <row r="73" spans="1:7" ht="12.95" customHeight="1">
      <c r="A73" s="12" t="s">
        <v>78</v>
      </c>
      <c r="B73" s="13">
        <v>0</v>
      </c>
      <c r="C73" s="13">
        <v>0</v>
      </c>
      <c r="D73" s="13">
        <f t="shared" si="24"/>
        <v>0</v>
      </c>
      <c r="E73" s="13">
        <v>0</v>
      </c>
      <c r="F73" s="13">
        <v>0</v>
      </c>
      <c r="G73" s="13">
        <f t="shared" si="25"/>
        <v>0</v>
      </c>
    </row>
    <row r="74" spans="1:7" ht="12.95" customHeight="1">
      <c r="A74" s="12" t="s">
        <v>79</v>
      </c>
      <c r="B74" s="13">
        <v>0</v>
      </c>
      <c r="C74" s="13">
        <v>0</v>
      </c>
      <c r="D74" s="13">
        <f t="shared" si="24"/>
        <v>0</v>
      </c>
      <c r="E74" s="13">
        <v>0</v>
      </c>
      <c r="F74" s="13">
        <v>0</v>
      </c>
      <c r="G74" s="13">
        <f t="shared" si="25"/>
        <v>0</v>
      </c>
    </row>
    <row r="75" spans="1:7" ht="12.95" customHeight="1">
      <c r="A75" s="17" t="s">
        <v>80</v>
      </c>
      <c r="B75" s="18">
        <v>0</v>
      </c>
      <c r="C75" s="18">
        <v>0</v>
      </c>
      <c r="D75" s="18">
        <f t="shared" si="24"/>
        <v>0</v>
      </c>
      <c r="E75" s="18">
        <v>0</v>
      </c>
      <c r="F75" s="18">
        <v>0</v>
      </c>
      <c r="G75" s="18">
        <f t="shared" si="25"/>
        <v>0</v>
      </c>
    </row>
    <row r="76" spans="1:7" ht="18.75" customHeight="1">
      <c r="A76" s="19" t="s">
        <v>81</v>
      </c>
      <c r="B76" s="20">
        <f>B4+B12+B22+B32+B42+B52+B56+B64+B68</f>
        <v>250000</v>
      </c>
      <c r="C76" s="20">
        <f>C4+C12+C22+C32+C42+C52+C56+C64+C68</f>
        <v>16628790.41</v>
      </c>
      <c r="D76" s="20">
        <f t="shared" ref="D76" si="26">D4+D12+D22+D32+D42+D52+D56+D64+D68</f>
        <v>16878790.41</v>
      </c>
      <c r="E76" s="20">
        <f>E4+E12+E22+E32+E42+E52+E56+E64+E68</f>
        <v>130648.72</v>
      </c>
      <c r="F76" s="20">
        <f>F4+F12+F22+F32+F42+F52+F56+F64+F68</f>
        <v>127319.72</v>
      </c>
      <c r="G76" s="20">
        <f>G4+G12+G22+G32+G42+G52+G56+G64+G68</f>
        <v>16748141.689999999</v>
      </c>
    </row>
    <row r="77" spans="1:7">
      <c r="A77" s="21" t="s">
        <v>82</v>
      </c>
    </row>
    <row r="78" spans="1:7">
      <c r="A78" s="21"/>
    </row>
    <row r="79" spans="1:7">
      <c r="A79" s="21"/>
    </row>
    <row r="80" spans="1:7">
      <c r="A80" s="21"/>
    </row>
    <row r="81" spans="1:7">
      <c r="A81" s="21"/>
    </row>
    <row r="85" spans="1:7" s="23" customFormat="1" ht="11.25" customHeight="1">
      <c r="A85" s="22" t="s">
        <v>83</v>
      </c>
      <c r="B85" s="22"/>
      <c r="C85" s="22"/>
      <c r="D85" s="22"/>
      <c r="E85" s="22"/>
      <c r="F85" s="22"/>
      <c r="G85" s="22"/>
    </row>
    <row r="86" spans="1:7" s="23" customFormat="1" ht="12.75" customHeight="1">
      <c r="A86" s="24" t="s">
        <v>84</v>
      </c>
      <c r="B86" s="24"/>
      <c r="C86" s="24"/>
      <c r="D86" s="24"/>
      <c r="E86" s="24"/>
      <c r="F86" s="24"/>
      <c r="G86" s="24"/>
    </row>
    <row r="88" spans="1:7" hidden="1">
      <c r="A88" s="25"/>
    </row>
    <row r="89" spans="1:7" hidden="1">
      <c r="A89" s="26" t="s">
        <v>85</v>
      </c>
    </row>
    <row r="90" spans="1:7" hidden="1">
      <c r="A90" s="26" t="s">
        <v>86</v>
      </c>
    </row>
  </sheetData>
  <mergeCells count="5">
    <mergeCell ref="A1:G1"/>
    <mergeCell ref="B2:F2"/>
    <mergeCell ref="G2:G3"/>
    <mergeCell ref="A85:G85"/>
    <mergeCell ref="A86:G86"/>
  </mergeCells>
  <printOptions horizontalCentered="1"/>
  <pageMargins left="0.78740157480314965" right="0.59055118110236227" top="0.78740157480314965" bottom="0.78740157480314965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2025-04-09T18:08:23Z</dcterms:created>
  <dcterms:modified xsi:type="dcterms:W3CDTF">2025-04-09T18:08:44Z</dcterms:modified>
</cp:coreProperties>
</file>