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E12" i="1"/>
  <c r="F12"/>
  <c r="G13"/>
  <c r="E14"/>
  <c r="F14"/>
  <c r="G16"/>
  <c r="H16" s="1"/>
  <c r="G17"/>
  <c r="K17" s="1"/>
  <c r="D18"/>
  <c r="G18"/>
  <c r="H18" s="1"/>
  <c r="D19"/>
  <c r="G19" s="1"/>
  <c r="H19" s="1"/>
  <c r="D20"/>
  <c r="G20" s="1"/>
  <c r="H20" s="1"/>
  <c r="D21"/>
  <c r="G21" s="1"/>
  <c r="D22"/>
  <c r="G22" s="1"/>
  <c r="D24"/>
  <c r="G24" s="1"/>
  <c r="H24" s="1"/>
  <c r="E24"/>
  <c r="F24"/>
  <c r="D26"/>
  <c r="G26" s="1"/>
  <c r="H26" s="1"/>
  <c r="G27"/>
  <c r="H27" s="1"/>
  <c r="D28"/>
  <c r="G28" s="1"/>
  <c r="H28" s="1"/>
  <c r="G29"/>
  <c r="H29" s="1"/>
  <c r="G30"/>
  <c r="H30"/>
  <c r="G31"/>
  <c r="H31" s="1"/>
  <c r="D32"/>
  <c r="G32"/>
  <c r="H32" s="1"/>
  <c r="D33"/>
  <c r="G33" s="1"/>
  <c r="H33" s="1"/>
  <c r="D34"/>
  <c r="G34" s="1"/>
  <c r="H34" l="1"/>
  <c r="K34"/>
  <c r="K22"/>
  <c r="H22"/>
  <c r="K21"/>
  <c r="H21"/>
  <c r="H17"/>
  <c r="D14"/>
  <c r="D12" l="1"/>
  <c r="G12" s="1"/>
  <c r="H12" s="1"/>
  <c r="G14"/>
  <c r="H14" s="1"/>
</calcChain>
</file>

<file path=xl/sharedStrings.xml><?xml version="1.0" encoding="utf-8"?>
<sst xmlns="http://schemas.openxmlformats.org/spreadsheetml/2006/main" count="38" uniqueCount="38">
  <si>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</si>
  <si>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</si>
  <si>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</si>
  <si>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</si>
  <si>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</si>
  <si>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</si>
  <si>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</si>
  <si>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</si>
  <si>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</si>
  <si>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</si>
  <si>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</si>
  <si>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</si>
  <si>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</si>
  <si>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</si>
  <si>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</si>
  <si>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</si>
  <si>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</si>
  <si>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</si>
  <si>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</si>
  <si>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</si>
  <si>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</si>
  <si>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</si>
  <si>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</si>
  <si>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</si>
  <si>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</si>
  <si>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</si>
  <si>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</si>
  <si>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</si>
  <si>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</si>
  <si>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</si>
  <si>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</si>
  <si>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</si>
  <si>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</si>
  <si>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 BORDERÍA E INFRAESTRUCTURA RURAL PARA EL ESTADO DE GUANAJUATO &lt;&lt;FIBIR&gt;&gt;</t>
  </si>
  <si>
    <t>Ente Público:</t>
  </si>
  <si>
    <t>(Pesos)</t>
  </si>
  <si>
    <t>al  30 de junio de 2018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</si>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</sst>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/>
    <xf numFmtId="43" fontId="3" fillId="11" borderId="0" xfId="1" applyFont="1" applyFill="1" applyBorder="1"/>
    <xf numFmtId="3" fontId="7" fillId="11" borderId="0" xfId="0" applyNumberFormat="1" applyFont="1" applyFill="1"/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40449843.030000001</v>
          </cell>
        </row>
        <row r="17">
          <cell r="D17">
            <v>34300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1">
          <cell r="E31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4"/>
  <sheetViews>
    <sheetView showGridLines="0" tabSelected="1" topLeftCell="A7" zoomScale="85" zoomScaleNormal="85" workbookViewId="0">
      <selection activeCell="C15" sqref="C15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1" width="11.42578125" style="1"/>
    <col min="12" max="12" width="14.140625" style="1" bestFit="1" customWidth="1"/>
    <col min="13" max="16384" width="11.42578125" style="1"/>
  </cols>
  <sheetData>
    <row r="1" spans="1:12" s="3" customFormat="1" ht="9" customHeight="1">
      <c r="A1" s="74"/>
      <c r="B1" s="72"/>
      <c r="C1" s="73"/>
      <c r="D1" s="73"/>
      <c r="E1" s="73"/>
      <c r="F1" s="73"/>
      <c r="G1" s="73"/>
      <c r="H1" s="72"/>
      <c r="I1" s="71"/>
      <c r="J1" s="1"/>
      <c r="K1" s="1"/>
    </row>
    <row r="2" spans="1:12" s="3" customFormat="1" ht="14.1" customHeight="1">
      <c r="A2" s="74"/>
      <c r="B2" s="72"/>
      <c r="C2" s="73" t="s">
        <v>37</v>
      </c>
      <c r="D2" s="73"/>
      <c r="E2" s="73"/>
      <c r="F2" s="73"/>
      <c r="G2" s="73"/>
      <c r="H2" s="72"/>
      <c r="I2" s="71"/>
      <c r="J2" s="71"/>
      <c r="K2" s="1"/>
    </row>
    <row r="3" spans="1:12" s="3" customFormat="1" ht="14.1" customHeight="1">
      <c r="A3" s="75" t="s">
        <v>36</v>
      </c>
      <c r="B3" s="75"/>
      <c r="C3" s="75"/>
      <c r="D3" s="75"/>
      <c r="E3" s="75"/>
      <c r="F3" s="75"/>
      <c r="G3" s="75"/>
      <c r="H3" s="75"/>
      <c r="I3" s="71"/>
      <c r="J3" s="71"/>
      <c r="K3" s="1"/>
    </row>
    <row r="4" spans="1:12" s="3" customFormat="1" ht="14.1" customHeight="1">
      <c r="A4" s="74"/>
      <c r="B4" s="72"/>
      <c r="C4" s="73" t="s">
        <v>35</v>
      </c>
      <c r="D4" s="73"/>
      <c r="E4" s="73"/>
      <c r="F4" s="73"/>
      <c r="G4" s="73"/>
      <c r="H4" s="72"/>
      <c r="I4" s="71"/>
      <c r="J4" s="71"/>
      <c r="K4" s="1"/>
    </row>
    <row r="5" spans="1:12" s="3" customFormat="1" ht="20.100000000000001" customHeight="1">
      <c r="A5" s="70"/>
      <c r="B5" s="69"/>
      <c r="C5" s="69" t="s">
        <v>34</v>
      </c>
      <c r="D5" s="67" t="s">
        <v>33</v>
      </c>
      <c r="E5" s="67"/>
      <c r="F5" s="67"/>
      <c r="G5" s="68"/>
      <c r="H5" s="67"/>
      <c r="I5" s="66"/>
    </row>
    <row r="6" spans="1:12" s="3" customFormat="1" ht="6.7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12" s="3" customFormat="1" ht="3" customHeight="1">
      <c r="A7" s="53"/>
      <c r="B7" s="53"/>
      <c r="C7" s="53"/>
      <c r="D7" s="53"/>
      <c r="E7" s="53"/>
      <c r="F7" s="53"/>
      <c r="G7" s="53"/>
      <c r="H7" s="53"/>
      <c r="I7" s="53"/>
    </row>
    <row r="8" spans="1:12" s="55" customFormat="1" ht="25.5">
      <c r="A8" s="65"/>
      <c r="B8" s="64" t="s">
        <v>32</v>
      </c>
      <c r="C8" s="64"/>
      <c r="D8" s="63" t="s">
        <v>31</v>
      </c>
      <c r="E8" s="63" t="s">
        <v>30</v>
      </c>
      <c r="F8" s="62" t="s">
        <v>29</v>
      </c>
      <c r="G8" s="62" t="s">
        <v>28</v>
      </c>
      <c r="H8" s="62" t="s">
        <v>27</v>
      </c>
      <c r="I8" s="61"/>
    </row>
    <row r="9" spans="1:12" s="55" customFormat="1">
      <c r="A9" s="60"/>
      <c r="B9" s="59"/>
      <c r="C9" s="59"/>
      <c r="D9" s="58">
        <v>1</v>
      </c>
      <c r="E9" s="58">
        <v>2</v>
      </c>
      <c r="F9" s="57">
        <v>3</v>
      </c>
      <c r="G9" s="57" t="s">
        <v>26</v>
      </c>
      <c r="H9" s="57" t="s">
        <v>25</v>
      </c>
      <c r="I9" s="56"/>
    </row>
    <row r="10" spans="1:12" s="3" customFormat="1" ht="3" customHeight="1">
      <c r="A10" s="54"/>
      <c r="B10" s="53"/>
      <c r="C10" s="53"/>
      <c r="D10" s="53"/>
      <c r="E10" s="53"/>
      <c r="F10" s="53"/>
      <c r="G10" s="53"/>
      <c r="H10" s="53"/>
      <c r="I10" s="52"/>
    </row>
    <row r="11" spans="1:12" s="3" customFormat="1" ht="3" customHeight="1">
      <c r="A11" s="51"/>
      <c r="B11" s="50"/>
      <c r="C11" s="50"/>
      <c r="D11" s="50"/>
      <c r="E11" s="50"/>
      <c r="F11" s="50"/>
      <c r="G11" s="50"/>
      <c r="H11" s="50"/>
      <c r="I11" s="49"/>
      <c r="J11" s="1"/>
      <c r="K11" s="1"/>
    </row>
    <row r="12" spans="1:12" s="3" customFormat="1">
      <c r="A12" s="47"/>
      <c r="B12" s="48" t="s">
        <v>24</v>
      </c>
      <c r="C12" s="48"/>
      <c r="D12" s="44">
        <f>+D14+D24</f>
        <v>41562302.739999995</v>
      </c>
      <c r="E12" s="44">
        <f>+E14+E24</f>
        <v>94801187.030000001</v>
      </c>
      <c r="F12" s="44">
        <f>+F14+F24</f>
        <v>79857532.780000001</v>
      </c>
      <c r="G12" s="44">
        <f>+D12+E12-F12</f>
        <v>56505956.98999998</v>
      </c>
      <c r="H12" s="44">
        <f>+G12-D12</f>
        <v>14943654.249999985</v>
      </c>
      <c r="I12" s="45"/>
      <c r="J12" s="1"/>
      <c r="K12" s="1"/>
    </row>
    <row r="13" spans="1:12" s="3" customFormat="1" ht="5.0999999999999996" customHeight="1">
      <c r="A13" s="47"/>
      <c r="B13" s="46"/>
      <c r="C13" s="46"/>
      <c r="D13" s="44"/>
      <c r="E13" s="44"/>
      <c r="F13" s="44"/>
      <c r="G13" s="44">
        <f>+D13+E13-F13</f>
        <v>0</v>
      </c>
      <c r="H13" s="44"/>
      <c r="I13" s="45"/>
      <c r="J13" s="1"/>
      <c r="K13" s="1"/>
    </row>
    <row r="14" spans="1:12" s="3" customFormat="1">
      <c r="A14" s="39"/>
      <c r="B14" s="38" t="s">
        <v>23</v>
      </c>
      <c r="C14" s="38"/>
      <c r="D14" s="37">
        <f>SUM(D16:D22)</f>
        <v>24161312.329999998</v>
      </c>
      <c r="E14" s="37">
        <f>SUM(E16:E22)</f>
        <v>94796643.719999999</v>
      </c>
      <c r="F14" s="37">
        <f>SUM(F16:F22)</f>
        <v>78473813.030000001</v>
      </c>
      <c r="G14" s="44">
        <f>+D14+E14-F14</f>
        <v>40484143.019999996</v>
      </c>
      <c r="H14" s="37">
        <f>+G14-D14</f>
        <v>16322830.689999998</v>
      </c>
      <c r="I14" s="36"/>
      <c r="J14" s="1"/>
      <c r="K14" s="26"/>
    </row>
    <row r="15" spans="1:12" s="3" customFormat="1" ht="5.0999999999999996" customHeight="1">
      <c r="A15" s="31"/>
      <c r="B15" s="35"/>
      <c r="C15" s="35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24112012.329999998</v>
      </c>
      <c r="E16" s="33">
        <v>94796643.719999999</v>
      </c>
      <c r="F16" s="33">
        <v>78458813.030000001</v>
      </c>
      <c r="G16" s="32">
        <f>+D16+E16-F16</f>
        <v>40449843.019999996</v>
      </c>
      <c r="H16" s="32">
        <f>+G16-D16</f>
        <v>16337830.689999998</v>
      </c>
      <c r="I16" s="27"/>
      <c r="J16" s="1"/>
      <c r="K16" s="26"/>
      <c r="L16" s="41"/>
    </row>
    <row r="17" spans="1:14" s="3" customFormat="1" ht="19.5" customHeight="1">
      <c r="A17" s="31"/>
      <c r="B17" s="34" t="s">
        <v>21</v>
      </c>
      <c r="C17" s="34"/>
      <c r="D17" s="33">
        <v>49300</v>
      </c>
      <c r="E17" s="33">
        <v>0</v>
      </c>
      <c r="F17" s="33">
        <v>15000</v>
      </c>
      <c r="G17" s="32">
        <f>+D17+E17-F17</f>
        <v>34300</v>
      </c>
      <c r="H17" s="32">
        <f>+G17-D17</f>
        <v>-15000</v>
      </c>
      <c r="I17" s="27"/>
      <c r="J17" s="1"/>
      <c r="K17" s="26" t="str">
        <f>IF(G17=[1]ESF!D17," ","Error")</f>
        <v xml:space="preserve"> </v>
      </c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42"/>
      <c r="L18" s="43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42"/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42"/>
      <c r="L20" s="41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  <c r="L22" s="40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39"/>
      <c r="B24" s="38" t="s">
        <v>14</v>
      </c>
      <c r="C24" s="38"/>
      <c r="D24" s="37">
        <f>+D29-D31+D27</f>
        <v>17400990.41</v>
      </c>
      <c r="E24" s="37">
        <f>SUM(E26:E34)</f>
        <v>4543.3100000000004</v>
      </c>
      <c r="F24" s="37">
        <f>SUM(F26:F34)</f>
        <v>1383719.75</v>
      </c>
      <c r="G24" s="37">
        <f>+D24+E24-F24</f>
        <v>16021813.969999999</v>
      </c>
      <c r="H24" s="37">
        <f>+G24-D24</f>
        <v>-1379176.4400000013</v>
      </c>
      <c r="I24" s="36"/>
      <c r="K24" s="26"/>
    </row>
    <row r="25" spans="1:14" ht="5.0999999999999996" customHeight="1">
      <c r="A25" s="31"/>
      <c r="B25" s="35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0</v>
      </c>
      <c r="E27" s="33">
        <v>0</v>
      </c>
      <c r="F27" s="33">
        <v>0</v>
      </c>
      <c r="G27" s="32">
        <f>+D27+E27-F27</f>
        <v>0</v>
      </c>
      <c r="H27" s="32">
        <f>+G27-D27</f>
        <v>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f>+[1]ESF!E31</f>
        <v>0</v>
      </c>
      <c r="E28" s="33">
        <v>0</v>
      </c>
      <c r="F28" s="33">
        <v>0</v>
      </c>
      <c r="G28" s="32">
        <f>+D28+E28-F28</f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27451453.390000001</v>
      </c>
      <c r="E29" s="33">
        <v>0</v>
      </c>
      <c r="F29" s="33">
        <v>5800</v>
      </c>
      <c r="G29" s="32">
        <f>+D29+E29-F29</f>
        <v>27445653.390000001</v>
      </c>
      <c r="H29" s="32">
        <f>+G29-D29</f>
        <v>-5800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f>+D30+E30-F30</f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10050462.98</v>
      </c>
      <c r="E31" s="33">
        <v>4543.3100000000004</v>
      </c>
      <c r="F31" s="33">
        <v>1377919.75</v>
      </c>
      <c r="G31" s="32">
        <f>+D31-E31+F31</f>
        <v>11423839.42</v>
      </c>
      <c r="H31" s="32">
        <f>+D31-G31</f>
        <v>-1373376.4399999995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f>+[1]ESF!E35</f>
        <v>0</v>
      </c>
      <c r="E32" s="33">
        <v>0</v>
      </c>
      <c r="F32" s="33">
        <v>0</v>
      </c>
      <c r="G32" s="32">
        <f>+D32+E32-F32</f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8:C9"/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2018-07-10T19:04:27Z</dcterms:created>
  <dcterms:modified xsi:type="dcterms:W3CDTF">2018-07-10T19:04:38Z</dcterms:modified>
</cp:coreProperties>
</file>