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BIR\2DO TRIMESTRE\ASEG\49_FIBIR_CP_JUNIO 26.xlsx 2026-07-08 14-18-20\"/>
    </mc:Choice>
  </mc:AlternateContent>
  <bookViews>
    <workbookView xWindow="0" yWindow="0" windowWidth="28800" windowHeight="12300"/>
  </bookViews>
  <sheets>
    <sheet name="EF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EFE!#REF!</definedName>
    <definedName name="A">[1]ECABR!#REF!</definedName>
    <definedName name="A_impresión_IM">[1]ECABR!#REF!</definedName>
    <definedName name="abc">[2]TOTAL!#REF!</definedName>
    <definedName name="_xlnm.Extract">[3]EGRESOS!#REF!</definedName>
    <definedName name="_xlnm.Print_Area" localSheetId="0">EFE!$A$1:$C$72</definedName>
    <definedName name="B">[3]EGRESOS!#REF!</definedName>
    <definedName name="balanza_mes">'[4]Ene-16'!$A$1:$H$200</definedName>
    <definedName name="BASE">#REF!</definedName>
    <definedName name="_xlnm.Database">[5]REPORTO!#REF!</definedName>
    <definedName name="cba">[2]TOTAL!#REF!</definedName>
    <definedName name="ELOY">#REF!</definedName>
    <definedName name="Fecha">#REF!</definedName>
    <definedName name="HF">[6]T1705HF!$B$20:$B$20</definedName>
    <definedName name="ju">[5]REPORTO!#REF!</definedName>
    <definedName name="mao">[1]ECABR!#REF!</definedName>
    <definedName name="N">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8" i="1" l="1"/>
  <c r="B58" i="1"/>
  <c r="B54" i="1" s="1"/>
  <c r="C55" i="1"/>
  <c r="B55" i="1"/>
  <c r="C49" i="1"/>
  <c r="C48" i="1" s="1"/>
  <c r="B49" i="1"/>
  <c r="B48" i="1"/>
  <c r="C41" i="1"/>
  <c r="B41" i="1"/>
  <c r="C36" i="1"/>
  <c r="B36" i="1"/>
  <c r="B22" i="1"/>
  <c r="B21" i="1"/>
  <c r="B19" i="1"/>
  <c r="B18" i="1"/>
  <c r="C16" i="1"/>
  <c r="C13" i="1"/>
  <c r="B13" i="1"/>
  <c r="C11" i="1"/>
  <c r="B11" i="1"/>
  <c r="B4" i="1" s="1"/>
  <c r="C9" i="1"/>
  <c r="B9" i="1"/>
  <c r="B45" i="1" l="1"/>
  <c r="B59" i="1"/>
  <c r="C45" i="1"/>
  <c r="C54" i="1"/>
  <c r="C59" i="1" s="1"/>
  <c r="C61" i="1" s="1"/>
  <c r="C65" i="1" s="1"/>
  <c r="B16" i="1"/>
  <c r="B33" i="1" s="1"/>
  <c r="B61" i="1" s="1"/>
  <c r="C4" i="1"/>
  <c r="C33" i="1" s="1"/>
  <c r="C70" i="1" l="1"/>
  <c r="B63" i="1"/>
  <c r="B65" i="1" l="1"/>
  <c r="B70" i="1" l="1"/>
</calcChain>
</file>

<file path=xl/sharedStrings.xml><?xml version="1.0" encoding="utf-8"?>
<sst xmlns="http://schemas.openxmlformats.org/spreadsheetml/2006/main" count="64" uniqueCount="56">
  <si>
    <t xml:space="preserve">
Fideicomiso de Bordería e Infraestructura Rural para el Estado de Guanajuato  &lt;&lt;FIBIR&gt;&gt;
Estado de Flujos de Efectivo
Del 01 de Enero al 30  de Junio de 2026                                                                                                                                    
(Cifras en Pesos)</t>
  </si>
  <si>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</si>
  <si>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</si>
  <si>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</si>
  <si>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</si>
  <si>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</si>
  <si>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</si>
  <si>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</si>
  <si>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</si>
  <si>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</si>
  <si>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</si>
  <si>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</si>
  <si>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</si>
  <si>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</si>
  <si>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</si>
  <si>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</si>
  <si>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</si>
  <si>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</si>
  <si>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</si>
  <si>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</si>
  <si>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</si>
  <si>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</si>
  <si>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</si>
  <si>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</si>
  <si>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</si>
  <si>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</si>
  <si>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</si>
  <si>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</si>
  <si>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</si>
  <si>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</si>
  <si>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</si>
  <si>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</si>
  <si>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</si>
  <si>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</si>
  <si>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</si>
  <si>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</si>
  <si>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</si>
  <si>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</si>
  <si>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</si>
  <si>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</si>
  <si>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</si>
  <si>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</si>
  <si>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</si>
  <si>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</si>
  <si>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</si>
  <si>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</si>
  <si>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</si>
  <si>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</si>
  <si>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</si>
  <si>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</si>
  <si>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 xml:space="preserve"> Ing. Marisol Suárez Correa    </t>
  </si>
  <si>
    <t xml:space="preserve">   Juan Lara Centeno</t>
  </si>
  <si>
    <t xml:space="preserve">Presidenta del Comité Técnico                                               </t>
  </si>
  <si>
    <t>Dirección de Control y Seguimiento de Fideicomisos</t>
  </si>
  <si>
    <t>C.P. Veronica Negrete Barreto</t>
  </si>
  <si>
    <t>Elaboró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</si>
</sst>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#,##0.0000"/>
    <numFmt numFmtId="166" formatCode="#,##0.0000000000000000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1" fillId="0" borderId="0" xfId="2" applyProtection="1">
      <protection locked="0"/>
    </xf>
    <xf numFmtId="0" fontId="2" fillId="2" borderId="4" xfId="2" applyFont="1" applyFill="1" applyBorder="1" applyAlignment="1">
      <alignment horizontal="center" vertical="center" wrapText="1"/>
    </xf>
    <xf numFmtId="0" fontId="2" fillId="0" borderId="4" xfId="2" applyFont="1" applyBorder="1" applyAlignment="1">
      <alignment horizontal="left" vertical="top" wrapText="1" indent="1"/>
    </xf>
    <xf numFmtId="165" fontId="2" fillId="0" borderId="4" xfId="2" applyNumberFormat="1" applyFont="1" applyBorder="1" applyAlignment="1" applyProtection="1">
      <alignment horizontal="center" vertical="top" wrapText="1"/>
      <protection locked="0"/>
    </xf>
    <xf numFmtId="4" fontId="2" fillId="0" borderId="4" xfId="2" applyNumberFormat="1" applyFont="1" applyBorder="1" applyAlignment="1" applyProtection="1">
      <alignment horizontal="center" vertical="top" wrapText="1"/>
      <protection locked="0"/>
    </xf>
    <xf numFmtId="0" fontId="2" fillId="0" borderId="4" xfId="2" applyFont="1" applyBorder="1" applyAlignment="1">
      <alignment horizontal="left" vertical="top" wrapText="1" indent="2"/>
    </xf>
    <xf numFmtId="3" fontId="2" fillId="0" borderId="4" xfId="2" applyNumberFormat="1" applyFont="1" applyBorder="1" applyAlignment="1" applyProtection="1">
      <alignment vertical="top" wrapText="1"/>
      <protection locked="0"/>
    </xf>
    <xf numFmtId="0" fontId="1" fillId="0" borderId="4" xfId="2" applyBorder="1" applyAlignment="1">
      <alignment horizontal="left" vertical="top" wrapText="1" indent="3"/>
    </xf>
    <xf numFmtId="3" fontId="1" fillId="0" borderId="4" xfId="2" applyNumberFormat="1" applyBorder="1" applyAlignment="1" applyProtection="1">
      <alignment vertical="top" wrapText="1"/>
      <protection locked="0"/>
    </xf>
    <xf numFmtId="0" fontId="1" fillId="0" borderId="4" xfId="2" applyBorder="1" applyAlignment="1">
      <alignment horizontal="left" vertical="top" wrapText="1"/>
    </xf>
    <xf numFmtId="164" fontId="5" fillId="0" borderId="0" xfId="1" applyFont="1" applyProtection="1">
      <protection locked="0"/>
    </xf>
    <xf numFmtId="0" fontId="2" fillId="0" borderId="4" xfId="2" applyFont="1" applyBorder="1" applyAlignment="1">
      <alignment vertical="top" wrapText="1"/>
    </xf>
    <xf numFmtId="0" fontId="5" fillId="0" borderId="0" xfId="2" applyFont="1" applyProtection="1">
      <protection locked="0"/>
    </xf>
    <xf numFmtId="3" fontId="1" fillId="0" borderId="0" xfId="2" applyNumberFormat="1" applyProtection="1">
      <protection locked="0"/>
    </xf>
    <xf numFmtId="0" fontId="1" fillId="0" borderId="4" xfId="2" applyBorder="1" applyAlignment="1">
      <alignment vertical="top" wrapText="1"/>
    </xf>
    <xf numFmtId="166" fontId="1" fillId="0" borderId="4" xfId="2" applyNumberFormat="1" applyBorder="1" applyAlignment="1">
      <alignment vertical="top" wrapText="1"/>
    </xf>
    <xf numFmtId="166" fontId="1" fillId="0" borderId="4" xfId="2" applyNumberFormat="1" applyBorder="1" applyAlignment="1">
      <alignment vertical="top"/>
    </xf>
    <xf numFmtId="4" fontId="1" fillId="0" borderId="0" xfId="2" applyNumberFormat="1" applyProtection="1">
      <protection locked="0"/>
    </xf>
    <xf numFmtId="4" fontId="4" fillId="0" borderId="0" xfId="2" applyNumberFormat="1" applyFont="1" applyProtection="1">
      <protection locked="0"/>
    </xf>
    <xf numFmtId="3" fontId="4" fillId="3" borderId="0" xfId="2" applyNumberFormat="1" applyFont="1" applyFill="1" applyProtection="1">
      <protection locked="0"/>
    </xf>
    <xf numFmtId="0" fontId="6" fillId="3" borderId="0" xfId="0" applyFont="1" applyFill="1" applyAlignment="1" applyProtection="1">
      <alignment horizontal="center"/>
      <protection locked="0"/>
    </xf>
    <xf numFmtId="164" fontId="5" fillId="3" borderId="0" xfId="1" applyFont="1" applyFill="1" applyAlignment="1" applyProtection="1">
      <alignment vertical="top" wrapText="1"/>
      <protection locked="0"/>
    </xf>
    <xf numFmtId="0" fontId="1" fillId="3" borderId="0" xfId="0" applyFont="1" applyFill="1" applyAlignment="1" applyProtection="1">
      <alignment vertical="top" wrapText="1"/>
      <protection locked="0"/>
    </xf>
    <xf numFmtId="0" fontId="6" fillId="3" borderId="0" xfId="0" applyFont="1" applyFill="1"/>
    <xf numFmtId="0" fontId="1" fillId="0" borderId="0" xfId="2" applyAlignment="1" applyProtection="1">
      <alignment vertical="top"/>
      <protection locked="0"/>
    </xf>
    <xf numFmtId="0" fontId="1" fillId="3" borderId="0" xfId="0" applyFont="1" applyFill="1" applyAlignment="1" applyProtection="1">
      <alignment horizontal="center" vertical="top" wrapText="1"/>
      <protection locked="0"/>
    </xf>
    <xf numFmtId="164" fontId="5" fillId="3" borderId="0" xfId="1" applyFont="1" applyFill="1" applyAlignment="1" applyProtection="1">
      <alignment wrapText="1"/>
      <protection locked="0"/>
    </xf>
    <xf numFmtId="0" fontId="6" fillId="3" borderId="0" xfId="0" applyFont="1" applyFill="1" applyAlignment="1" applyProtection="1">
      <alignment wrapText="1"/>
      <protection locked="0"/>
    </xf>
    <xf numFmtId="0" fontId="1" fillId="0" borderId="5" xfId="2" applyBorder="1" applyAlignment="1" applyProtection="1">
      <alignment vertical="top" wrapText="1"/>
      <protection locked="0"/>
    </xf>
    <xf numFmtId="0" fontId="1" fillId="0" borderId="0" xfId="2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0" fontId="2" fillId="2" borderId="2" xfId="2" applyFont="1" applyFill="1" applyBorder="1" applyAlignment="1" applyProtection="1">
      <alignment horizontal="center" vertical="center" wrapText="1"/>
      <protection locked="0"/>
    </xf>
    <xf numFmtId="0" fontId="2" fillId="2" borderId="3" xfId="2" applyFont="1" applyFill="1" applyBorder="1" applyAlignment="1" applyProtection="1">
      <alignment horizontal="center" vertical="center" wrapText="1"/>
      <protection locked="0"/>
    </xf>
    <xf numFmtId="0" fontId="1" fillId="0" borderId="0" xfId="2" applyAlignment="1">
      <alignment horizontal="left" vertical="center" wrapText="1"/>
    </xf>
    <xf numFmtId="0" fontId="1" fillId="0" borderId="0" xfId="2" applyAlignment="1" applyProtection="1">
      <alignment horizontal="center" vertical="top"/>
      <protection locked="0"/>
    </xf>
    <xf numFmtId="0" fontId="1" fillId="3" borderId="0" xfId="0" applyFont="1" applyFill="1" applyAlignment="1" applyProtection="1">
      <alignment horizontal="center" vertical="top" wrapText="1"/>
      <protection locked="0"/>
    </xf>
  </cellXfs>
  <cellStyles count="3">
    <cellStyle name="Millares" xfId="1" builtin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520ASEG_04\EF%2520ASEG_01_2017\Fidea%2520GN%2520EFP%252001-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BIR/2DO%20TRIMESTRE/ASEG/49_FIBIR_CP_JUNIO%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 xml:space="preserve"> </v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 xml:space="preserve"> </v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 xml:space="preserve"> </v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 xml:space="preserve"> </v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 xml:space="preserve"> </v>
          </cell>
          <cell r="E10">
            <v>46959.1</v>
          </cell>
          <cell r="F10">
            <v>46959.1</v>
          </cell>
          <cell r="G10">
            <v>0</v>
          </cell>
          <cell r="H10" t="str">
            <v xml:space="preserve"> </v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 xml:space="preserve"> </v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 xml:space="preserve"> </v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 xml:space="preserve"> </v>
          </cell>
          <cell r="E12">
            <v>680010.72</v>
          </cell>
          <cell r="F12">
            <v>1380008.6</v>
          </cell>
          <cell r="G12">
            <v>2.12</v>
          </cell>
          <cell r="H12" t="str">
            <v xml:space="preserve"> </v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 xml:space="preserve"> </v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 xml:space="preserve"> </v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 xml:space="preserve"> </v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 xml:space="preserve"> </v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 xml:space="preserve"> </v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 xml:space="preserve"> </v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 xml:space="preserve"> </v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 xml:space="preserve"> </v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 xml:space="preserve"> </v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 xml:space="preserve"> </v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 xml:space="preserve"> </v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 xml:space="preserve"> </v>
          </cell>
        </row>
        <row r="19">
          <cell r="A19" t="str">
            <v>311-0-00</v>
          </cell>
          <cell r="B19" t="str">
            <v>Aportaciones</v>
          </cell>
          <cell r="C19" t="str">
            <v xml:space="preserve"> </v>
          </cell>
          <cell r="D19">
            <v>1673075201.7</v>
          </cell>
          <cell r="E19">
            <v>0</v>
          </cell>
          <cell r="F19">
            <v>809044</v>
          </cell>
          <cell r="G19" t="str">
            <v xml:space="preserve"> </v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 xml:space="preserve"> </v>
          </cell>
          <cell r="D20">
            <v>806105958.27999997</v>
          </cell>
          <cell r="E20">
            <v>0</v>
          </cell>
          <cell r="F20">
            <v>0</v>
          </cell>
          <cell r="G20" t="str">
            <v xml:space="preserve"> </v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 xml:space="preserve"> </v>
          </cell>
          <cell r="D21">
            <v>592707906.50999999</v>
          </cell>
          <cell r="E21">
            <v>0</v>
          </cell>
          <cell r="F21">
            <v>0</v>
          </cell>
          <cell r="G21" t="str">
            <v xml:space="preserve"> </v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 xml:space="preserve"> </v>
          </cell>
          <cell r="D22">
            <v>190861032.30000001</v>
          </cell>
          <cell r="E22">
            <v>0</v>
          </cell>
          <cell r="F22">
            <v>0</v>
          </cell>
          <cell r="G22" t="str">
            <v xml:space="preserve"> </v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 xml:space="preserve"> </v>
          </cell>
          <cell r="D23">
            <v>22537019.469999999</v>
          </cell>
          <cell r="E23">
            <v>0</v>
          </cell>
          <cell r="F23">
            <v>0</v>
          </cell>
          <cell r="G23" t="str">
            <v xml:space="preserve"> </v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 xml:space="preserve"> </v>
          </cell>
          <cell r="D24">
            <v>541368548.57000005</v>
          </cell>
          <cell r="E24">
            <v>0</v>
          </cell>
          <cell r="F24">
            <v>0</v>
          </cell>
          <cell r="G24" t="str">
            <v xml:space="preserve"> </v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 xml:space="preserve"> </v>
          </cell>
          <cell r="D25">
            <v>541368548.57000005</v>
          </cell>
          <cell r="E25">
            <v>0</v>
          </cell>
          <cell r="F25">
            <v>0</v>
          </cell>
          <cell r="G25" t="str">
            <v xml:space="preserve"> </v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 xml:space="preserve"> </v>
          </cell>
          <cell r="D26">
            <v>10484042.33</v>
          </cell>
          <cell r="E26">
            <v>0</v>
          </cell>
          <cell r="F26">
            <v>0</v>
          </cell>
          <cell r="G26" t="str">
            <v xml:space="preserve"> </v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 xml:space="preserve"> </v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 xml:space="preserve"> </v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 xml:space="preserve"> </v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 xml:space="preserve"> </v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 xml:space="preserve"> </v>
          </cell>
          <cell r="D29">
            <v>2618349.4</v>
          </cell>
          <cell r="E29">
            <v>0</v>
          </cell>
          <cell r="F29">
            <v>0</v>
          </cell>
          <cell r="G29" t="str">
            <v xml:space="preserve"> </v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 xml:space="preserve"> </v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 xml:space="preserve"> </v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 xml:space="preserve"> </v>
          </cell>
          <cell r="D31">
            <v>288370975.54000002</v>
          </cell>
          <cell r="E31">
            <v>0</v>
          </cell>
          <cell r="F31">
            <v>0</v>
          </cell>
          <cell r="G31" t="str">
            <v xml:space="preserve"> </v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 xml:space="preserve"> </v>
          </cell>
          <cell r="D32">
            <v>3647412.35</v>
          </cell>
          <cell r="E32">
            <v>0</v>
          </cell>
          <cell r="F32">
            <v>0</v>
          </cell>
          <cell r="G32" t="str">
            <v xml:space="preserve"> </v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 xml:space="preserve"> </v>
          </cell>
          <cell r="D33">
            <v>-1449284971.5999999</v>
          </cell>
          <cell r="E33">
            <v>0</v>
          </cell>
          <cell r="F33">
            <v>0</v>
          </cell>
          <cell r="G33" t="str">
            <v xml:space="preserve"> </v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 xml:space="preserve"> </v>
          </cell>
          <cell r="D34">
            <v>5231522.4800000004</v>
          </cell>
          <cell r="E34">
            <v>0</v>
          </cell>
          <cell r="F34">
            <v>0</v>
          </cell>
          <cell r="G34" t="str">
            <v xml:space="preserve"> </v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 xml:space="preserve"> </v>
          </cell>
          <cell r="D35">
            <v>-1133843798.4200001</v>
          </cell>
          <cell r="E35">
            <v>0</v>
          </cell>
          <cell r="F35">
            <v>0</v>
          </cell>
          <cell r="G35" t="str">
            <v xml:space="preserve"> </v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 xml:space="preserve"> </v>
          </cell>
          <cell r="D36">
            <v>-158524309.50999999</v>
          </cell>
          <cell r="E36">
            <v>0</v>
          </cell>
          <cell r="F36">
            <v>0</v>
          </cell>
          <cell r="G36" t="str">
            <v xml:space="preserve"> </v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 xml:space="preserve"> </v>
          </cell>
          <cell r="D37">
            <v>-162148386.15000001</v>
          </cell>
          <cell r="E37">
            <v>0</v>
          </cell>
          <cell r="F37">
            <v>0</v>
          </cell>
          <cell r="G37" t="str">
            <v xml:space="preserve"> </v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 xml:space="preserve"> </v>
          </cell>
          <cell r="D38">
            <v>0</v>
          </cell>
          <cell r="E38">
            <v>0</v>
          </cell>
          <cell r="F38">
            <v>552977.61</v>
          </cell>
          <cell r="G38" t="str">
            <v xml:space="preserve"> </v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 xml:space="preserve"> </v>
          </cell>
          <cell r="D39">
            <v>0</v>
          </cell>
          <cell r="E39">
            <v>0</v>
          </cell>
          <cell r="F39">
            <v>552977.61</v>
          </cell>
          <cell r="G39" t="str">
            <v xml:space="preserve"> </v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 xml:space="preserve"> </v>
          </cell>
          <cell r="D40">
            <v>0</v>
          </cell>
          <cell r="E40">
            <v>0</v>
          </cell>
          <cell r="F40">
            <v>552977.61</v>
          </cell>
          <cell r="G40" t="str">
            <v xml:space="preserve"> </v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 xml:space="preserve"> </v>
          </cell>
          <cell r="E41">
            <v>25586.65</v>
          </cell>
          <cell r="F41">
            <v>0</v>
          </cell>
          <cell r="G41">
            <v>25586.65</v>
          </cell>
          <cell r="H41" t="str">
            <v xml:space="preserve"> </v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 xml:space="preserve"> </v>
          </cell>
          <cell r="E42">
            <v>25586.65</v>
          </cell>
          <cell r="F42">
            <v>0</v>
          </cell>
          <cell r="G42">
            <v>25586.65</v>
          </cell>
          <cell r="H42" t="str">
            <v xml:space="preserve"> </v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 xml:space="preserve"> </v>
          </cell>
          <cell r="E43">
            <v>3016</v>
          </cell>
          <cell r="F43">
            <v>0</v>
          </cell>
          <cell r="G43">
            <v>3016</v>
          </cell>
          <cell r="H43" t="str">
            <v xml:space="preserve"> </v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 xml:space="preserve"> </v>
          </cell>
          <cell r="E44">
            <v>3016</v>
          </cell>
          <cell r="F44">
            <v>0</v>
          </cell>
          <cell r="G44">
            <v>3016</v>
          </cell>
          <cell r="H44" t="str">
            <v xml:space="preserve"> </v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 xml:space="preserve"> </v>
          </cell>
          <cell r="E45">
            <v>22570.65</v>
          </cell>
          <cell r="F45">
            <v>0</v>
          </cell>
          <cell r="G45">
            <v>22570.65</v>
          </cell>
          <cell r="H45" t="str">
            <v xml:space="preserve"> </v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 xml:space="preserve"> </v>
          </cell>
          <cell r="E46">
            <v>22570.65</v>
          </cell>
          <cell r="F46">
            <v>0</v>
          </cell>
          <cell r="G46">
            <v>22570.65</v>
          </cell>
          <cell r="H46" t="str">
            <v xml:space="preserve"> </v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 xml:space="preserve"> </v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 xml:space="preserve"> </v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 xml:space="preserve"> </v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 xml:space="preserve"> </v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 xml:space="preserve"> </v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 xml:space="preserve"> </v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 xml:space="preserve"> </v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 xml:space="preserve"> </v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 xml:space="preserve"> </v>
          </cell>
          <cell r="E51">
            <v>3387463.3</v>
          </cell>
          <cell r="F51">
            <v>0</v>
          </cell>
          <cell r="G51">
            <v>3387463.3</v>
          </cell>
          <cell r="H51" t="str">
            <v xml:space="preserve"> </v>
          </cell>
        </row>
        <row r="52">
          <cell r="A52" t="str">
            <v xml:space="preserve"> </v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 xml:space="preserve"> </v>
          </cell>
          <cell r="D54">
            <v>0</v>
          </cell>
          <cell r="H54">
            <v>0</v>
          </cell>
        </row>
        <row r="55">
          <cell r="A55" t="str">
            <v xml:space="preserve"> </v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53_REV"/>
      <sheetName val="312_ESF"/>
      <sheetName val="311_ACT"/>
      <sheetName val="313_VHP"/>
      <sheetName val="314_CSF"/>
      <sheetName val="315_EFE"/>
      <sheetName val="316_EAA"/>
      <sheetName val="317_ADP"/>
      <sheetName val="318_IPC"/>
      <sheetName val="Notas a los Edos Financieros"/>
      <sheetName val="ACT"/>
      <sheetName val="ESF"/>
      <sheetName val="VHP"/>
      <sheetName val="EFE"/>
      <sheetName val="Conciliacion_Ig"/>
      <sheetName val="Conciliacion_Eg"/>
      <sheetName val="Memoria"/>
      <sheetName val="NGA"/>
      <sheetName val="321_EAI"/>
      <sheetName val="322_ COG"/>
      <sheetName val="322_CA"/>
      <sheetName val="322_CTG"/>
      <sheetName val="322_CFG"/>
      <sheetName val="323_ENT"/>
      <sheetName val="324_IND"/>
      <sheetName val="331_GCP-1"/>
      <sheetName val="325_FFF"/>
      <sheetName val="IPF"/>
      <sheetName val="Muebles_Contable"/>
      <sheetName val="Inmuebles_Contable"/>
      <sheetName val="relacion cuentas bancarias"/>
      <sheetName val="inf adic que dispongan"/>
      <sheetName val="344_DGF"/>
      <sheetName val="345_EQB"/>
      <sheetName val="332_PPI"/>
      <sheetName val="AYS"/>
      <sheetName val="333_INR"/>
      <sheetName val="351_BZC contable"/>
      <sheetName val="351_BZC presupuestal"/>
      <sheetName val="352 Contable"/>
      <sheetName val="352 Presupuestales"/>
      <sheetName val="Ingresos"/>
      <sheetName val="Egresos"/>
    </sheetNames>
    <sheetDataSet>
      <sheetData sheetId="0"/>
      <sheetData sheetId="1">
        <row r="5">
          <cell r="B5">
            <v>12177130.41</v>
          </cell>
          <cell r="C5">
            <v>3788214.09</v>
          </cell>
        </row>
      </sheetData>
      <sheetData sheetId="2">
        <row r="9">
          <cell r="B9">
            <v>0</v>
          </cell>
          <cell r="C9">
            <v>0</v>
          </cell>
        </row>
        <row r="11">
          <cell r="B11">
            <v>192547.43</v>
          </cell>
          <cell r="C11">
            <v>978806.57</v>
          </cell>
        </row>
        <row r="15">
          <cell r="B15">
            <v>10079100.039999999</v>
          </cell>
          <cell r="C15">
            <v>8446144.0800000001</v>
          </cell>
        </row>
        <row r="29">
          <cell r="B29">
            <v>0</v>
          </cell>
        </row>
        <row r="30">
          <cell r="B30">
            <v>1760399.1</v>
          </cell>
        </row>
        <row r="34">
          <cell r="B34">
            <v>0</v>
          </cell>
        </row>
        <row r="35">
          <cell r="B35">
            <v>113120</v>
          </cell>
        </row>
      </sheetData>
      <sheetData sheetId="3"/>
      <sheetData sheetId="4">
        <row r="5">
          <cell r="B5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6" tint="-0.499984740745262"/>
    <pageSetUpPr fitToPage="1"/>
  </sheetPr>
  <dimension ref="A1:I76"/>
  <sheetViews>
    <sheetView showGridLines="0" tabSelected="1" zoomScaleNormal="100" workbookViewId="0">
      <selection activeCell="E20" sqref="E20"/>
    </sheetView>
  </sheetViews>
  <sheetFormatPr baseColWidth="10" defaultColWidth="12" defaultRowHeight="12.75" x14ac:dyDescent="0.2"/>
  <cols>
    <col min="1" max="1" width="97.33203125" style="1" customWidth="1"/>
    <col min="2" max="3" width="30.83203125" style="18" customWidth="1"/>
    <col min="4" max="4" width="12" style="11"/>
    <col min="5" max="16384" width="12" style="1"/>
  </cols>
  <sheetData>
    <row r="1" spans="1:3" ht="80.25" customHeight="1" x14ac:dyDescent="0.2">
      <c r="A1" s="31" t="s">
        <v>0</v>
      </c>
      <c r="B1" s="32"/>
      <c r="C1" s="33"/>
    </row>
    <row r="2" spans="1:3" ht="21" customHeight="1" x14ac:dyDescent="0.2">
      <c r="A2" s="2" t="s">
        <v>1</v>
      </c>
      <c r="B2" s="2">
        <v>2026</v>
      </c>
      <c r="C2" s="2">
        <v>2025</v>
      </c>
    </row>
    <row r="3" spans="1:3" ht="21.75" customHeight="1" x14ac:dyDescent="0.2">
      <c r="A3" s="3" t="s">
        <v>2</v>
      </c>
      <c r="B3" s="4"/>
      <c r="C3" s="5"/>
    </row>
    <row r="4" spans="1:3" x14ac:dyDescent="0.2">
      <c r="A4" s="6" t="s">
        <v>3</v>
      </c>
      <c r="B4" s="7">
        <f>SUM(B5:B14)</f>
        <v>10271647.469999999</v>
      </c>
      <c r="C4" s="7">
        <f>SUM(C5:C14)</f>
        <v>9424950.6500000004</v>
      </c>
    </row>
    <row r="5" spans="1:3" x14ac:dyDescent="0.2">
      <c r="A5" s="8" t="s">
        <v>4</v>
      </c>
      <c r="B5" s="9">
        <v>0</v>
      </c>
      <c r="C5" s="9">
        <v>0</v>
      </c>
    </row>
    <row r="6" spans="1:3" x14ac:dyDescent="0.2">
      <c r="A6" s="8" t="s">
        <v>5</v>
      </c>
      <c r="B6" s="9">
        <v>0</v>
      </c>
      <c r="C6" s="9">
        <v>0</v>
      </c>
    </row>
    <row r="7" spans="1:3" x14ac:dyDescent="0.2">
      <c r="A7" s="8" t="s">
        <v>6</v>
      </c>
      <c r="B7" s="9">
        <v>0</v>
      </c>
      <c r="C7" s="9">
        <v>0</v>
      </c>
    </row>
    <row r="8" spans="1:3" x14ac:dyDescent="0.2">
      <c r="A8" s="8" t="s">
        <v>7</v>
      </c>
      <c r="B8" s="9">
        <v>0</v>
      </c>
      <c r="C8" s="9">
        <v>0</v>
      </c>
    </row>
    <row r="9" spans="1:3" x14ac:dyDescent="0.2">
      <c r="A9" s="8" t="s">
        <v>8</v>
      </c>
      <c r="B9" s="9">
        <f>+'[8]311_ACT'!B9</f>
        <v>0</v>
      </c>
      <c r="C9" s="9">
        <f>+'[8]311_ACT'!C9</f>
        <v>0</v>
      </c>
    </row>
    <row r="10" spans="1:3" x14ac:dyDescent="0.2">
      <c r="A10" s="8" t="s">
        <v>9</v>
      </c>
      <c r="B10" s="9">
        <v>0</v>
      </c>
      <c r="C10" s="9">
        <v>0</v>
      </c>
    </row>
    <row r="11" spans="1:3" x14ac:dyDescent="0.2">
      <c r="A11" s="8" t="s">
        <v>10</v>
      </c>
      <c r="B11" s="9">
        <f>+'[8]311_ACT'!B11</f>
        <v>192547.43</v>
      </c>
      <c r="C11" s="9">
        <f>+'[8]311_ACT'!C11</f>
        <v>978806.57</v>
      </c>
    </row>
    <row r="12" spans="1:3" ht="39" customHeight="1" x14ac:dyDescent="0.2">
      <c r="A12" s="8" t="s">
        <v>11</v>
      </c>
      <c r="B12" s="9">
        <v>0</v>
      </c>
      <c r="C12" s="9">
        <v>0</v>
      </c>
    </row>
    <row r="13" spans="1:3" x14ac:dyDescent="0.2">
      <c r="A13" s="8" t="s">
        <v>12</v>
      </c>
      <c r="B13" s="9">
        <f>+'[8]311_ACT'!B15</f>
        <v>10079100.039999999</v>
      </c>
      <c r="C13" s="9">
        <f>+'[8]311_ACT'!C15</f>
        <v>8446144.0800000001</v>
      </c>
    </row>
    <row r="14" spans="1:3" x14ac:dyDescent="0.2">
      <c r="A14" s="8" t="s">
        <v>13</v>
      </c>
      <c r="B14" s="9">
        <v>0</v>
      </c>
      <c r="C14" s="9">
        <v>0</v>
      </c>
    </row>
    <row r="15" spans="1:3" x14ac:dyDescent="0.2">
      <c r="A15" s="10"/>
      <c r="B15" s="9"/>
      <c r="C15" s="9"/>
    </row>
    <row r="16" spans="1:3" x14ac:dyDescent="0.2">
      <c r="A16" s="6" t="s">
        <v>14</v>
      </c>
      <c r="B16" s="7">
        <f>SUM(B17:B32)</f>
        <v>1871788.1</v>
      </c>
      <c r="C16" s="7">
        <f>SUM(C17:C32)</f>
        <v>13702750.140000001</v>
      </c>
    </row>
    <row r="17" spans="1:3" x14ac:dyDescent="0.2">
      <c r="A17" s="8" t="s">
        <v>15</v>
      </c>
      <c r="B17" s="9">
        <v>0</v>
      </c>
      <c r="C17" s="9">
        <v>0</v>
      </c>
    </row>
    <row r="18" spans="1:3" x14ac:dyDescent="0.2">
      <c r="A18" s="8" t="s">
        <v>16</v>
      </c>
      <c r="B18" s="9">
        <f>+'[8]311_ACT'!B29</f>
        <v>0</v>
      </c>
      <c r="C18" s="9">
        <v>8812</v>
      </c>
    </row>
    <row r="19" spans="1:3" x14ac:dyDescent="0.2">
      <c r="A19" s="8" t="s">
        <v>17</v>
      </c>
      <c r="B19" s="9">
        <f>+'[8]311_ACT'!B30-1731</f>
        <v>1758668.1</v>
      </c>
      <c r="C19" s="9">
        <v>2489920.2000000002</v>
      </c>
    </row>
    <row r="20" spans="1:3" x14ac:dyDescent="0.2">
      <c r="A20" s="8" t="s">
        <v>18</v>
      </c>
      <c r="B20" s="9">
        <v>0</v>
      </c>
      <c r="C20" s="9">
        <v>0</v>
      </c>
    </row>
    <row r="21" spans="1:3" x14ac:dyDescent="0.2">
      <c r="A21" s="8" t="s">
        <v>19</v>
      </c>
      <c r="B21" s="9">
        <f>+'[8]311_ACT'!B34</f>
        <v>0</v>
      </c>
      <c r="C21" s="9">
        <v>0</v>
      </c>
    </row>
    <row r="22" spans="1:3" ht="18" customHeight="1" x14ac:dyDescent="0.2">
      <c r="A22" s="8" t="s">
        <v>20</v>
      </c>
      <c r="B22" s="9">
        <f>+'[8]311_ACT'!B35</f>
        <v>113120</v>
      </c>
      <c r="C22" s="9">
        <v>11204017.939999999</v>
      </c>
    </row>
    <row r="23" spans="1:3" x14ac:dyDescent="0.2">
      <c r="A23" s="8" t="s">
        <v>21</v>
      </c>
      <c r="B23" s="9">
        <v>0</v>
      </c>
      <c r="C23" s="9">
        <v>0</v>
      </c>
    </row>
    <row r="24" spans="1:3" x14ac:dyDescent="0.2">
      <c r="A24" s="8" t="s">
        <v>22</v>
      </c>
      <c r="B24" s="9">
        <v>0</v>
      </c>
      <c r="C24" s="9">
        <v>0</v>
      </c>
    </row>
    <row r="25" spans="1:3" x14ac:dyDescent="0.2">
      <c r="A25" s="8" t="s">
        <v>23</v>
      </c>
      <c r="B25" s="9">
        <v>0</v>
      </c>
      <c r="C25" s="9">
        <v>0</v>
      </c>
    </row>
    <row r="26" spans="1:3" x14ac:dyDescent="0.2">
      <c r="A26" s="8" t="s">
        <v>24</v>
      </c>
      <c r="B26" s="9">
        <v>0</v>
      </c>
      <c r="C26" s="9">
        <v>0</v>
      </c>
    </row>
    <row r="27" spans="1:3" x14ac:dyDescent="0.2">
      <c r="A27" s="8" t="s">
        <v>25</v>
      </c>
      <c r="B27" s="9">
        <v>0</v>
      </c>
      <c r="C27" s="9">
        <v>0</v>
      </c>
    </row>
    <row r="28" spans="1:3" x14ac:dyDescent="0.2">
      <c r="A28" s="8" t="s">
        <v>26</v>
      </c>
      <c r="B28" s="9">
        <v>0</v>
      </c>
      <c r="C28" s="9">
        <v>0</v>
      </c>
    </row>
    <row r="29" spans="1:3" ht="22.5" customHeight="1" x14ac:dyDescent="0.2">
      <c r="A29" s="8" t="s">
        <v>27</v>
      </c>
      <c r="B29" s="9">
        <v>0</v>
      </c>
      <c r="C29" s="9">
        <v>0</v>
      </c>
    </row>
    <row r="30" spans="1:3" x14ac:dyDescent="0.2">
      <c r="A30" s="8" t="s">
        <v>28</v>
      </c>
      <c r="B30" s="9">
        <v>0</v>
      </c>
      <c r="C30" s="9">
        <v>0</v>
      </c>
    </row>
    <row r="31" spans="1:3" x14ac:dyDescent="0.2">
      <c r="A31" s="8" t="s">
        <v>29</v>
      </c>
      <c r="B31" s="9">
        <v>0</v>
      </c>
      <c r="C31" s="9">
        <v>0</v>
      </c>
    </row>
    <row r="32" spans="1:3" x14ac:dyDescent="0.2">
      <c r="A32" s="8" t="s">
        <v>30</v>
      </c>
      <c r="B32" s="9">
        <v>0</v>
      </c>
      <c r="C32" s="9">
        <v>0</v>
      </c>
    </row>
    <row r="33" spans="1:5" x14ac:dyDescent="0.2">
      <c r="A33" s="3" t="s">
        <v>31</v>
      </c>
      <c r="B33" s="7">
        <f>+B4-B16</f>
        <v>8399859.3699999992</v>
      </c>
      <c r="C33" s="7">
        <f>+C4-C16</f>
        <v>-4277799.49</v>
      </c>
    </row>
    <row r="34" spans="1:5" x14ac:dyDescent="0.2">
      <c r="A34" s="12"/>
      <c r="B34" s="7"/>
      <c r="C34" s="7"/>
      <c r="E34" s="13"/>
    </row>
    <row r="35" spans="1:5" x14ac:dyDescent="0.2">
      <c r="A35" s="3" t="s">
        <v>32</v>
      </c>
      <c r="B35" s="9"/>
      <c r="C35" s="9"/>
    </row>
    <row r="36" spans="1:5" x14ac:dyDescent="0.2">
      <c r="A36" s="6" t="s">
        <v>3</v>
      </c>
      <c r="B36" s="7">
        <f>SUM(B37:B39)</f>
        <v>0</v>
      </c>
      <c r="C36" s="7">
        <f>SUM(C37:C39)</f>
        <v>0</v>
      </c>
    </row>
    <row r="37" spans="1:5" x14ac:dyDescent="0.2">
      <c r="A37" s="8" t="s">
        <v>33</v>
      </c>
      <c r="B37" s="9">
        <v>0</v>
      </c>
      <c r="C37" s="9">
        <v>0</v>
      </c>
    </row>
    <row r="38" spans="1:5" x14ac:dyDescent="0.2">
      <c r="A38" s="8" t="s">
        <v>34</v>
      </c>
      <c r="B38" s="9">
        <v>0</v>
      </c>
      <c r="C38" s="9">
        <v>0</v>
      </c>
    </row>
    <row r="39" spans="1:5" x14ac:dyDescent="0.2">
      <c r="A39" s="8" t="s">
        <v>35</v>
      </c>
      <c r="B39" s="9">
        <v>0</v>
      </c>
      <c r="C39" s="9">
        <v>0</v>
      </c>
    </row>
    <row r="40" spans="1:5" x14ac:dyDescent="0.2">
      <c r="A40" s="10"/>
      <c r="B40" s="9"/>
      <c r="C40" s="9"/>
    </row>
    <row r="41" spans="1:5" x14ac:dyDescent="0.2">
      <c r="A41" s="6" t="s">
        <v>14</v>
      </c>
      <c r="B41" s="7">
        <f>SUM(B42:B44)</f>
        <v>0</v>
      </c>
      <c r="C41" s="7">
        <f>SUM(C42:C44)</f>
        <v>0</v>
      </c>
    </row>
    <row r="42" spans="1:5" x14ac:dyDescent="0.2">
      <c r="A42" s="8" t="s">
        <v>33</v>
      </c>
      <c r="B42" s="9">
        <v>0</v>
      </c>
      <c r="C42" s="9">
        <v>0</v>
      </c>
    </row>
    <row r="43" spans="1:5" x14ac:dyDescent="0.2">
      <c r="A43" s="8" t="s">
        <v>34</v>
      </c>
      <c r="B43" s="9">
        <v>0</v>
      </c>
      <c r="C43" s="9">
        <v>0</v>
      </c>
    </row>
    <row r="44" spans="1:5" x14ac:dyDescent="0.2">
      <c r="A44" s="8" t="s">
        <v>36</v>
      </c>
      <c r="B44" s="9">
        <v>0</v>
      </c>
      <c r="C44" s="9">
        <v>0</v>
      </c>
    </row>
    <row r="45" spans="1:5" x14ac:dyDescent="0.2">
      <c r="A45" s="3" t="s">
        <v>37</v>
      </c>
      <c r="B45" s="7">
        <f>+B36-B41</f>
        <v>0</v>
      </c>
      <c r="C45" s="7">
        <f>+C36-C41</f>
        <v>0</v>
      </c>
    </row>
    <row r="46" spans="1:5" x14ac:dyDescent="0.2">
      <c r="A46" s="12"/>
      <c r="B46" s="7"/>
      <c r="C46" s="7"/>
    </row>
    <row r="47" spans="1:5" ht="22.5" customHeight="1" x14ac:dyDescent="0.2">
      <c r="A47" s="3" t="s">
        <v>38</v>
      </c>
      <c r="B47" s="9"/>
      <c r="C47" s="9"/>
    </row>
    <row r="48" spans="1:5" x14ac:dyDescent="0.2">
      <c r="A48" s="6" t="s">
        <v>3</v>
      </c>
      <c r="B48" s="7">
        <f>+B49+B52</f>
        <v>0</v>
      </c>
      <c r="C48" s="7">
        <f>+C49+C52</f>
        <v>0</v>
      </c>
    </row>
    <row r="49" spans="1:7" x14ac:dyDescent="0.2">
      <c r="A49" s="8" t="s">
        <v>39</v>
      </c>
      <c r="B49" s="9">
        <f>+B50+B51</f>
        <v>0</v>
      </c>
      <c r="C49" s="9">
        <f>+C50+C51</f>
        <v>0</v>
      </c>
    </row>
    <row r="50" spans="1:7" x14ac:dyDescent="0.2">
      <c r="A50" s="8" t="s">
        <v>40</v>
      </c>
      <c r="B50" s="9">
        <v>0</v>
      </c>
      <c r="C50" s="9">
        <v>0</v>
      </c>
    </row>
    <row r="51" spans="1:7" x14ac:dyDescent="0.2">
      <c r="A51" s="8" t="s">
        <v>41</v>
      </c>
      <c r="B51" s="9">
        <v>0</v>
      </c>
      <c r="C51" s="9">
        <v>0</v>
      </c>
    </row>
    <row r="52" spans="1:7" x14ac:dyDescent="0.2">
      <c r="A52" s="8" t="s">
        <v>42</v>
      </c>
      <c r="B52" s="9">
        <v>0</v>
      </c>
      <c r="C52" s="9">
        <v>0</v>
      </c>
    </row>
    <row r="53" spans="1:7" x14ac:dyDescent="0.2">
      <c r="A53" s="10"/>
      <c r="B53" s="9"/>
      <c r="C53" s="9"/>
      <c r="G53" s="14"/>
    </row>
    <row r="54" spans="1:7" x14ac:dyDescent="0.2">
      <c r="A54" s="6" t="s">
        <v>14</v>
      </c>
      <c r="B54" s="7">
        <f>+B55+B58</f>
        <v>10943.05</v>
      </c>
      <c r="C54" s="7">
        <f>+C55+C58</f>
        <v>15035</v>
      </c>
    </row>
    <row r="55" spans="1:7" x14ac:dyDescent="0.2">
      <c r="A55" s="8" t="s">
        <v>43</v>
      </c>
      <c r="B55" s="9">
        <f>+B56+B57</f>
        <v>0</v>
      </c>
      <c r="C55" s="9">
        <f>+C56+C57</f>
        <v>0</v>
      </c>
    </row>
    <row r="56" spans="1:7" x14ac:dyDescent="0.2">
      <c r="A56" s="8" t="s">
        <v>40</v>
      </c>
      <c r="B56" s="9">
        <v>0</v>
      </c>
      <c r="C56" s="9">
        <v>0</v>
      </c>
    </row>
    <row r="57" spans="1:7" x14ac:dyDescent="0.2">
      <c r="A57" s="8" t="s">
        <v>41</v>
      </c>
      <c r="B57" s="9">
        <v>0</v>
      </c>
      <c r="C57" s="9">
        <v>0</v>
      </c>
    </row>
    <row r="58" spans="1:7" x14ac:dyDescent="0.2">
      <c r="A58" s="8" t="s">
        <v>44</v>
      </c>
      <c r="B58" s="9">
        <f>6669.05+3328+1664-718</f>
        <v>10943.05</v>
      </c>
      <c r="C58" s="9">
        <f>14317+718</f>
        <v>15035</v>
      </c>
    </row>
    <row r="59" spans="1:7" x14ac:dyDescent="0.2">
      <c r="A59" s="3" t="s">
        <v>45</v>
      </c>
      <c r="B59" s="7">
        <f>+B48-B54</f>
        <v>-10943.05</v>
      </c>
      <c r="C59" s="7">
        <f>+C48-C54</f>
        <v>-15035</v>
      </c>
    </row>
    <row r="60" spans="1:7" x14ac:dyDescent="0.2">
      <c r="A60" s="12"/>
      <c r="B60" s="7"/>
      <c r="C60" s="7"/>
    </row>
    <row r="61" spans="1:7" x14ac:dyDescent="0.2">
      <c r="A61" s="3" t="s">
        <v>46</v>
      </c>
      <c r="B61" s="7">
        <f>+B33+B45+B59</f>
        <v>8388916.3199999984</v>
      </c>
      <c r="C61" s="7">
        <f>+C33+C45+C59</f>
        <v>-4292834.49</v>
      </c>
    </row>
    <row r="62" spans="1:7" x14ac:dyDescent="0.2">
      <c r="A62" s="12"/>
      <c r="B62" s="7"/>
      <c r="C62" s="7"/>
    </row>
    <row r="63" spans="1:7" x14ac:dyDescent="0.2">
      <c r="A63" s="3" t="s">
        <v>47</v>
      </c>
      <c r="B63" s="7">
        <f>+C65</f>
        <v>3788214.09</v>
      </c>
      <c r="C63" s="7">
        <v>8081048.5800000001</v>
      </c>
    </row>
    <row r="64" spans="1:7" x14ac:dyDescent="0.2">
      <c r="A64" s="12"/>
      <c r="B64" s="7"/>
      <c r="C64" s="7"/>
    </row>
    <row r="65" spans="1:9" x14ac:dyDescent="0.2">
      <c r="A65" s="3" t="s">
        <v>48</v>
      </c>
      <c r="B65" s="7">
        <f>+B61+B63</f>
        <v>12177130.409999998</v>
      </c>
      <c r="C65" s="7">
        <f>+C61+C63</f>
        <v>3788214.09</v>
      </c>
    </row>
    <row r="66" spans="1:9" x14ac:dyDescent="0.2">
      <c r="A66" s="15"/>
      <c r="B66" s="16"/>
      <c r="C66" s="17"/>
    </row>
    <row r="68" spans="1:9" x14ac:dyDescent="0.2">
      <c r="A68" s="34" t="s">
        <v>49</v>
      </c>
      <c r="B68" s="34"/>
      <c r="C68" s="34"/>
    </row>
    <row r="70" spans="1:9" ht="16.5" customHeight="1" x14ac:dyDescent="0.2">
      <c r="B70" s="19">
        <f>B65-'[8]312_ESF'!B5</f>
        <v>0</v>
      </c>
      <c r="C70" s="20">
        <f>C65-'[8]312_ESF'!C5</f>
        <v>0</v>
      </c>
    </row>
    <row r="71" spans="1:9" s="25" customFormat="1" x14ac:dyDescent="0.2">
      <c r="A71" s="21" t="s">
        <v>50</v>
      </c>
      <c r="B71" s="35" t="s">
        <v>51</v>
      </c>
      <c r="C71" s="35"/>
      <c r="D71" s="22"/>
      <c r="E71" s="23"/>
      <c r="F71" s="23"/>
      <c r="G71" s="23"/>
      <c r="H71" s="23"/>
      <c r="I71" s="24"/>
    </row>
    <row r="72" spans="1:9" s="25" customFormat="1" ht="25.5" customHeight="1" x14ac:dyDescent="0.2">
      <c r="A72" s="26" t="s">
        <v>52</v>
      </c>
      <c r="B72" s="36" t="s">
        <v>53</v>
      </c>
      <c r="C72" s="36"/>
      <c r="D72" s="27"/>
      <c r="E72" s="28"/>
      <c r="F72" s="28"/>
      <c r="G72" s="28"/>
      <c r="H72" s="28"/>
      <c r="I72" s="28"/>
    </row>
    <row r="74" spans="1:9" hidden="1" x14ac:dyDescent="0.2">
      <c r="A74" s="29"/>
    </row>
    <row r="75" spans="1:9" hidden="1" x14ac:dyDescent="0.2">
      <c r="A75" s="30" t="s">
        <v>54</v>
      </c>
    </row>
    <row r="76" spans="1:9" hidden="1" x14ac:dyDescent="0.2">
      <c r="A76" s="30" t="s">
        <v>55</v>
      </c>
    </row>
  </sheetData>
  <sheetProtection formatCells="0" formatColumns="0" formatRows="0" autoFilter="0"/>
  <mergeCells count="4">
    <mergeCell ref="A1:C1"/>
    <mergeCell ref="A68:C68"/>
    <mergeCell ref="B71:C71"/>
    <mergeCell ref="B72:C72"/>
  </mergeCells>
  <printOptions horizontalCentered="1"/>
  <pageMargins left="0.78740157480314965" right="0.59055118110236227" top="0.78740157480314965" bottom="0.78740157480314965" header="0.31496062992125984" footer="0.31496062992125984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2026-07-08T20:18:27Z</dcterms:created>
  <dcterms:modified xsi:type="dcterms:W3CDTF">2026-07-08T20:46:07Z</dcterms:modified>
</cp:coreProperties>
</file>