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322_ 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'322_ COG'!$A$1:$G$86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4" i="1"/>
  <c r="C4"/>
  <c r="E4"/>
  <c r="F4"/>
  <c r="D5"/>
  <c r="G5" s="1"/>
  <c r="D6"/>
  <c r="G6"/>
  <c r="D7"/>
  <c r="G7" s="1"/>
  <c r="D8"/>
  <c r="G8"/>
  <c r="D9"/>
  <c r="G9" s="1"/>
  <c r="D10"/>
  <c r="G10"/>
  <c r="D11"/>
  <c r="G11" s="1"/>
  <c r="B12"/>
  <c r="C12"/>
  <c r="F12"/>
  <c r="D13"/>
  <c r="G13" s="1"/>
  <c r="D14"/>
  <c r="G14"/>
  <c r="D15"/>
  <c r="G15" s="1"/>
  <c r="D16"/>
  <c r="G16"/>
  <c r="D17"/>
  <c r="G17" s="1"/>
  <c r="D18"/>
  <c r="G18"/>
  <c r="D19"/>
  <c r="G19" s="1"/>
  <c r="E19"/>
  <c r="E12" s="1"/>
  <c r="E76" s="1"/>
  <c r="D20"/>
  <c r="G20"/>
  <c r="D21"/>
  <c r="E21"/>
  <c r="G21"/>
  <c r="B22"/>
  <c r="F22"/>
  <c r="D23"/>
  <c r="D22" s="1"/>
  <c r="G23"/>
  <c r="D24"/>
  <c r="G24" s="1"/>
  <c r="C25"/>
  <c r="D25"/>
  <c r="G25" s="1"/>
  <c r="E25"/>
  <c r="E22" s="1"/>
  <c r="F25"/>
  <c r="D26"/>
  <c r="G26" s="1"/>
  <c r="E26"/>
  <c r="C27"/>
  <c r="C22" s="1"/>
  <c r="D27"/>
  <c r="G27" s="1"/>
  <c r="E27"/>
  <c r="D28"/>
  <c r="G28"/>
  <c r="D29"/>
  <c r="G29" s="1"/>
  <c r="D30"/>
  <c r="G30"/>
  <c r="D31"/>
  <c r="G31" s="1"/>
  <c r="B32"/>
  <c r="C32"/>
  <c r="F32"/>
  <c r="D33"/>
  <c r="G33" s="1"/>
  <c r="D34"/>
  <c r="E34"/>
  <c r="E32" s="1"/>
  <c r="G34"/>
  <c r="C35"/>
  <c r="D35"/>
  <c r="E35"/>
  <c r="G35"/>
  <c r="D36"/>
  <c r="G36"/>
  <c r="D37"/>
  <c r="G37"/>
  <c r="D38"/>
  <c r="G38" s="1"/>
  <c r="D39"/>
  <c r="G39"/>
  <c r="D40"/>
  <c r="G40" s="1"/>
  <c r="D41"/>
  <c r="G41"/>
  <c r="B42"/>
  <c r="C42"/>
  <c r="E42"/>
  <c r="F42"/>
  <c r="D43"/>
  <c r="D42" s="1"/>
  <c r="G43"/>
  <c r="G42" s="1"/>
  <c r="D44"/>
  <c r="G44" s="1"/>
  <c r="D45"/>
  <c r="G45"/>
  <c r="D46"/>
  <c r="G46"/>
  <c r="D47"/>
  <c r="G47"/>
  <c r="D48"/>
  <c r="E48"/>
  <c r="G48"/>
  <c r="D49"/>
  <c r="G49" s="1"/>
  <c r="D50"/>
  <c r="G50"/>
  <c r="D51"/>
  <c r="G51" s="1"/>
  <c r="B52"/>
  <c r="C52"/>
  <c r="E52"/>
  <c r="F52"/>
  <c r="D53"/>
  <c r="G53" s="1"/>
  <c r="D54"/>
  <c r="G54"/>
  <c r="D55"/>
  <c r="G55" s="1"/>
  <c r="B56"/>
  <c r="E56"/>
  <c r="F56"/>
  <c r="D57"/>
  <c r="G57" s="1"/>
  <c r="D58"/>
  <c r="G58"/>
  <c r="D59"/>
  <c r="G59" s="1"/>
  <c r="D60"/>
  <c r="G60"/>
  <c r="D61"/>
  <c r="G61" s="1"/>
  <c r="D62"/>
  <c r="G62"/>
  <c r="C63"/>
  <c r="D63" s="1"/>
  <c r="G63" s="1"/>
  <c r="B64"/>
  <c r="C64"/>
  <c r="E64"/>
  <c r="F64"/>
  <c r="D65"/>
  <c r="D64" s="1"/>
  <c r="G65"/>
  <c r="D66"/>
  <c r="G66"/>
  <c r="G64" s="1"/>
  <c r="D67"/>
  <c r="G67"/>
  <c r="B68"/>
  <c r="C68"/>
  <c r="E68"/>
  <c r="F68"/>
  <c r="D69"/>
  <c r="D68" s="1"/>
  <c r="G69"/>
  <c r="D70"/>
  <c r="G70"/>
  <c r="G68" s="1"/>
  <c r="D71"/>
  <c r="G71"/>
  <c r="D72"/>
  <c r="G72"/>
  <c r="D73"/>
  <c r="G73"/>
  <c r="D74"/>
  <c r="G74"/>
  <c r="D75"/>
  <c r="G75"/>
  <c r="B76"/>
  <c r="F76"/>
  <c r="G32" l="1"/>
  <c r="G22"/>
  <c r="G4"/>
  <c r="G76" s="1"/>
  <c r="G56"/>
  <c r="G12"/>
  <c r="G52"/>
  <c r="C56"/>
  <c r="C76" s="1"/>
  <c r="D56"/>
  <c r="D52"/>
  <c r="D32"/>
  <c r="D12"/>
  <c r="D4"/>
  <c r="D76" l="1"/>
</calcChain>
</file>

<file path=xl/sharedStrings.xml><?xml version="1.0" encoding="utf-8"?>
<sst xmlns="http://schemas.openxmlformats.org/spreadsheetml/2006/main" count="87" uniqueCount="87">
  <si>
    <t>Elaboró</t>
  </si>
  <si>
    <t>C.P. Veronica Negrete Barreto</t>
  </si>
  <si>
    <t xml:space="preserve">                          Presidenta del Comité Técnico                                   Dirección de Control y Seguimiento de Fideicomisos</t>
  </si>
  <si>
    <t xml:space="preserve">      Ing. Marisol Suárez Correa                                                                   Juan Lara Centeno</t>
  </si>
  <si>
    <t>“Bajo protesta de decir verdad declaramos que los Estados Financieros y sus notas, son razonablemente correctos y son responsabilidad del emisor”.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</si>
  <si>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</si>
  <si>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</si>
  <si>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</si>
  <si>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</si>
  <si>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</si>
  <si>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</si>
  <si>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</si>
  <si>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</si>
  <si>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</si>
  <si>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</si>
  <si>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</si>
  <si>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</si>
  <si>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</si>
  <si>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</si>
  <si>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</si>
  <si>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</si>
  <si>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</si>
  <si>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</si>
  <si>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</si>
  <si>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</si>
  <si>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</si>
  <si>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</si>
  <si>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</si>
  <si>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</si>
  <si>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</si>
  <si>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</si>
  <si>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</si>
  <si>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</si>
  <si>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</si>
  <si>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</si>
  <si>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</si>
  <si>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</si>
  <si>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</si>
  <si>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</si>
  <si>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</si>
  <si>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</si>
  <si>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</si>
  <si>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</si>
  <si>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</si>
  <si>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</si>
  <si>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</si>
  <si>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</si>
  <si>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</si>
  <si>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</si>
  <si>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</si>
  <si>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</si>
  <si>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</si>
  <si>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</si>
  <si>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</si>
  <si>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</si>
  <si>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</si>
  <si>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</si>
  <si>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</si>
  <si>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</si>
  <si>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</si>
  <si>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</si>
  <si>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</si>
  <si>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</si>
  <si>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</si>
  <si>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</si>
  <si>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</si>
  <si>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</si>
  <si>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</si>
  <si>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</si>
  <si>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</si>
  <si>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</si>
  <si>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</si>
  <si>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</si>
  <si>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</si>
  <si>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</si>
  <si>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</si>
  <si>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</si>
  <si>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</si>
  <si>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</si>
  <si>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</si>
  <si>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</si>
  <si>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</si>
  <si>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</si>
  <si>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</si>
  <si>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</si>
  <si>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</si>
  <si>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 xml:space="preserve">
Fideicomiso de Bordería e Infraestructura Rural para el Estado de Guanajuato  &lt;&lt;FIBIR&gt;&gt;
Estado Analítico del Ejercicio del Presupuesto de Egresos
Clasificación por Objeto del Gasto (Capítulo y Concepto)
Del 01 de Enero al 30 de Junio de 2025        
(Cifras en Pesos)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</si>
</sst>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[$$-440A]* #,##0.00_-;\-[$$-440A]* #,##0.00_-;_-[$$-440A]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164" fontId="8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4" applyNumberFormat="0" applyAlignment="0" applyProtection="0"/>
    <xf numFmtId="0" fontId="14" fillId="31" borderId="15" applyNumberFormat="0" applyAlignment="0" applyProtection="0"/>
    <xf numFmtId="0" fontId="15" fillId="0" borderId="16" applyNumberFormat="0" applyFill="0" applyAlignment="0" applyProtection="0"/>
    <xf numFmtId="0" fontId="4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7" fillId="32" borderId="14" applyNumberFormat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8" fillId="34" borderId="17" applyNumberFormat="0" applyFont="0" applyAlignment="0" applyProtection="0"/>
    <xf numFmtId="0" fontId="8" fillId="34" borderId="17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30" borderId="18" applyNumberFormat="0" applyAlignment="0" applyProtection="0"/>
    <xf numFmtId="4" fontId="29" fillId="35" borderId="19" applyNumberFormat="0" applyProtection="0">
      <alignment vertical="center"/>
    </xf>
    <xf numFmtId="4" fontId="29" fillId="35" borderId="19" applyNumberFormat="0" applyProtection="0">
      <alignment vertical="center"/>
    </xf>
    <xf numFmtId="4" fontId="30" fillId="36" borderId="19" applyNumberFormat="0" applyProtection="0">
      <alignment horizontal="center" vertical="center" wrapText="1"/>
    </xf>
    <xf numFmtId="4" fontId="31" fillId="35" borderId="19" applyNumberFormat="0" applyProtection="0">
      <alignment vertical="center"/>
    </xf>
    <xf numFmtId="4" fontId="31" fillId="35" borderId="19" applyNumberFormat="0" applyProtection="0">
      <alignment vertical="center"/>
    </xf>
    <xf numFmtId="4" fontId="32" fillId="37" borderId="19" applyNumberFormat="0" applyProtection="0">
      <alignment horizontal="center" vertical="center" wrapText="1"/>
    </xf>
    <xf numFmtId="4" fontId="29" fillId="35" borderId="19" applyNumberFormat="0" applyProtection="0">
      <alignment horizontal="left" vertical="center" indent="1"/>
    </xf>
    <xf numFmtId="4" fontId="29" fillId="35" borderId="19" applyNumberFormat="0" applyProtection="0">
      <alignment horizontal="left" vertical="center" indent="1"/>
    </xf>
    <xf numFmtId="4" fontId="33" fillId="36" borderId="19" applyNumberFormat="0" applyProtection="0">
      <alignment horizontal="left" vertical="center" wrapText="1"/>
    </xf>
    <xf numFmtId="0" fontId="29" fillId="35" borderId="19" applyNumberFormat="0" applyProtection="0">
      <alignment horizontal="left" vertical="top" indent="1"/>
    </xf>
    <xf numFmtId="4" fontId="29" fillId="38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4" fontId="34" fillId="39" borderId="0" applyNumberFormat="0" applyProtection="0">
      <alignment horizontal="left" vertical="center" wrapText="1"/>
    </xf>
    <xf numFmtId="4" fontId="35" fillId="40" borderId="19" applyNumberFormat="0" applyProtection="0">
      <alignment horizontal="right" vertical="center"/>
    </xf>
    <xf numFmtId="4" fontId="35" fillId="40" borderId="19" applyNumberFormat="0" applyProtection="0">
      <alignment horizontal="right" vertical="center"/>
    </xf>
    <xf numFmtId="4" fontId="36" fillId="41" borderId="19" applyNumberFormat="0" applyProtection="0">
      <alignment horizontal="right" vertical="center"/>
    </xf>
    <xf numFmtId="4" fontId="35" fillId="42" borderId="19" applyNumberFormat="0" applyProtection="0">
      <alignment horizontal="right" vertical="center"/>
    </xf>
    <xf numFmtId="4" fontId="35" fillId="42" borderId="19" applyNumberFormat="0" applyProtection="0">
      <alignment horizontal="right" vertical="center"/>
    </xf>
    <xf numFmtId="4" fontId="36" fillId="43" borderId="19" applyNumberFormat="0" applyProtection="0">
      <alignment horizontal="right" vertical="center"/>
    </xf>
    <xf numFmtId="4" fontId="35" fillId="44" borderId="19" applyNumberFormat="0" applyProtection="0">
      <alignment horizontal="right" vertical="center"/>
    </xf>
    <xf numFmtId="4" fontId="35" fillId="44" borderId="19" applyNumberFormat="0" applyProtection="0">
      <alignment horizontal="right" vertical="center"/>
    </xf>
    <xf numFmtId="4" fontId="36" fillId="45" borderId="19" applyNumberFormat="0" applyProtection="0">
      <alignment horizontal="right" vertical="center"/>
    </xf>
    <xf numFmtId="4" fontId="35" fillId="46" borderId="19" applyNumberFormat="0" applyProtection="0">
      <alignment horizontal="right" vertical="center"/>
    </xf>
    <xf numFmtId="4" fontId="35" fillId="46" borderId="19" applyNumberFormat="0" applyProtection="0">
      <alignment horizontal="right" vertical="center"/>
    </xf>
    <xf numFmtId="4" fontId="36" fillId="47" borderId="19" applyNumberFormat="0" applyProtection="0">
      <alignment horizontal="right" vertical="center"/>
    </xf>
    <xf numFmtId="4" fontId="35" fillId="48" borderId="19" applyNumberFormat="0" applyProtection="0">
      <alignment horizontal="right" vertical="center"/>
    </xf>
    <xf numFmtId="4" fontId="35" fillId="48" borderId="19" applyNumberFormat="0" applyProtection="0">
      <alignment horizontal="right" vertical="center"/>
    </xf>
    <xf numFmtId="4" fontId="36" fillId="49" borderId="19" applyNumberFormat="0" applyProtection="0">
      <alignment horizontal="right" vertical="center"/>
    </xf>
    <xf numFmtId="4" fontId="35" fillId="36" borderId="19" applyNumberFormat="0" applyProtection="0">
      <alignment horizontal="right" vertical="center"/>
    </xf>
    <xf numFmtId="4" fontId="35" fillId="36" borderId="19" applyNumberFormat="0" applyProtection="0">
      <alignment horizontal="right" vertical="center"/>
    </xf>
    <xf numFmtId="4" fontId="36" fillId="50" borderId="19" applyNumberFormat="0" applyProtection="0">
      <alignment horizontal="right" vertical="center"/>
    </xf>
    <xf numFmtId="4" fontId="35" fillId="51" borderId="19" applyNumberFormat="0" applyProtection="0">
      <alignment horizontal="right" vertical="center"/>
    </xf>
    <xf numFmtId="4" fontId="35" fillId="51" borderId="19" applyNumberFormat="0" applyProtection="0">
      <alignment horizontal="right" vertical="center"/>
    </xf>
    <xf numFmtId="4" fontId="36" fillId="52" borderId="19" applyNumberFormat="0" applyProtection="0">
      <alignment horizontal="right" vertical="center"/>
    </xf>
    <xf numFmtId="4" fontId="35" fillId="53" borderId="19" applyNumberFormat="0" applyProtection="0">
      <alignment horizontal="right" vertical="center"/>
    </xf>
    <xf numFmtId="4" fontId="35" fillId="53" borderId="19" applyNumberFormat="0" applyProtection="0">
      <alignment horizontal="right" vertical="center"/>
    </xf>
    <xf numFmtId="4" fontId="36" fillId="54" borderId="19" applyNumberFormat="0" applyProtection="0">
      <alignment horizontal="right" vertical="center"/>
    </xf>
    <xf numFmtId="4" fontId="35" fillId="55" borderId="19" applyNumberFormat="0" applyProtection="0">
      <alignment horizontal="right" vertical="center"/>
    </xf>
    <xf numFmtId="4" fontId="35" fillId="55" borderId="19" applyNumberFormat="0" applyProtection="0">
      <alignment horizontal="right" vertical="center"/>
    </xf>
    <xf numFmtId="4" fontId="36" fillId="56" borderId="19" applyNumberFormat="0" applyProtection="0">
      <alignment horizontal="right" vertical="center"/>
    </xf>
    <xf numFmtId="4" fontId="29" fillId="57" borderId="20" applyNumberFormat="0" applyProtection="0">
      <alignment horizontal="left" vertical="center" indent="1"/>
    </xf>
    <xf numFmtId="4" fontId="29" fillId="57" borderId="20" applyNumberFormat="0" applyProtection="0">
      <alignment horizontal="left" vertical="center" indent="1"/>
    </xf>
    <xf numFmtId="4" fontId="37" fillId="57" borderId="17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5" fillId="38" borderId="19" applyNumberFormat="0" applyProtection="0">
      <alignment horizontal="right" vertical="center"/>
    </xf>
    <xf numFmtId="4" fontId="35" fillId="38" borderId="19" applyNumberFormat="0" applyProtection="0">
      <alignment horizontal="right" vertical="center"/>
    </xf>
    <xf numFmtId="4" fontId="36" fillId="61" borderId="19" applyNumberFormat="0" applyProtection="0">
      <alignment horizontal="right" vertical="center"/>
    </xf>
    <xf numFmtId="4" fontId="35" fillId="5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8" fillId="60" borderId="19" applyNumberFormat="0" applyProtection="0">
      <alignment horizontal="left" vertical="center" indent="1"/>
    </xf>
    <xf numFmtId="0" fontId="8" fillId="60" borderId="19" applyNumberFormat="0" applyProtection="0">
      <alignment horizontal="left" vertical="center" indent="1"/>
    </xf>
    <xf numFmtId="0" fontId="8" fillId="60" borderId="19" applyNumberFormat="0" applyProtection="0">
      <alignment horizontal="left" vertical="center" indent="1"/>
    </xf>
    <xf numFmtId="0" fontId="8" fillId="60" borderId="19" applyNumberFormat="0" applyProtection="0">
      <alignment horizontal="left" vertical="center" indent="1"/>
    </xf>
    <xf numFmtId="0" fontId="8" fillId="60" borderId="19" applyNumberFormat="0" applyProtection="0">
      <alignment horizontal="left" vertical="top" indent="1"/>
    </xf>
    <xf numFmtId="0" fontId="8" fillId="60" borderId="19" applyNumberFormat="0" applyProtection="0">
      <alignment horizontal="left" vertical="top" indent="1"/>
    </xf>
    <xf numFmtId="0" fontId="8" fillId="60" borderId="19" applyNumberFormat="0" applyProtection="0">
      <alignment horizontal="left" vertical="top" indent="1"/>
    </xf>
    <xf numFmtId="0" fontId="8" fillId="60" borderId="19" applyNumberFormat="0" applyProtection="0">
      <alignment horizontal="left" vertical="top" indent="1"/>
    </xf>
    <xf numFmtId="0" fontId="8" fillId="38" borderId="19" applyNumberFormat="0" applyProtection="0">
      <alignment horizontal="left" vertical="center" indent="1"/>
    </xf>
    <xf numFmtId="0" fontId="8" fillId="38" borderId="19" applyNumberFormat="0" applyProtection="0">
      <alignment horizontal="left" vertical="center" indent="1"/>
    </xf>
    <xf numFmtId="0" fontId="8" fillId="38" borderId="19" applyNumberFormat="0" applyProtection="0">
      <alignment horizontal="left" vertical="center" indent="1"/>
    </xf>
    <xf numFmtId="0" fontId="8" fillId="38" borderId="19" applyNumberFormat="0" applyProtection="0">
      <alignment horizontal="left" vertical="center" indent="1"/>
    </xf>
    <xf numFmtId="0" fontId="8" fillId="38" borderId="19" applyNumberFormat="0" applyProtection="0">
      <alignment horizontal="left" vertical="top" indent="1"/>
    </xf>
    <xf numFmtId="0" fontId="8" fillId="38" borderId="19" applyNumberFormat="0" applyProtection="0">
      <alignment horizontal="left" vertical="top" indent="1"/>
    </xf>
    <xf numFmtId="0" fontId="8" fillId="38" borderId="19" applyNumberFormat="0" applyProtection="0">
      <alignment horizontal="left" vertical="top" indent="1"/>
    </xf>
    <xf numFmtId="0" fontId="8" fillId="38" borderId="19" applyNumberFormat="0" applyProtection="0">
      <alignment horizontal="left" vertical="top" indent="1"/>
    </xf>
    <xf numFmtId="0" fontId="8" fillId="62" borderId="19" applyNumberFormat="0" applyProtection="0">
      <alignment horizontal="left" vertical="center" indent="1"/>
    </xf>
    <xf numFmtId="0" fontId="8" fillId="62" borderId="19" applyNumberFormat="0" applyProtection="0">
      <alignment horizontal="left" vertical="center" indent="1"/>
    </xf>
    <xf numFmtId="0" fontId="8" fillId="62" borderId="19" applyNumberFormat="0" applyProtection="0">
      <alignment horizontal="left" vertical="center" indent="1"/>
    </xf>
    <xf numFmtId="0" fontId="8" fillId="62" borderId="19" applyNumberFormat="0" applyProtection="0">
      <alignment horizontal="left" vertical="center" indent="1"/>
    </xf>
    <xf numFmtId="0" fontId="8" fillId="62" borderId="19" applyNumberFormat="0" applyProtection="0">
      <alignment horizontal="left" vertical="top" indent="1"/>
    </xf>
    <xf numFmtId="0" fontId="8" fillId="62" borderId="19" applyNumberFormat="0" applyProtection="0">
      <alignment horizontal="left" vertical="top" indent="1"/>
    </xf>
    <xf numFmtId="0" fontId="8" fillId="62" borderId="19" applyNumberFormat="0" applyProtection="0">
      <alignment horizontal="left" vertical="top" indent="1"/>
    </xf>
    <xf numFmtId="0" fontId="8" fillId="62" borderId="19" applyNumberFormat="0" applyProtection="0">
      <alignment horizontal="left" vertical="top" indent="1"/>
    </xf>
    <xf numFmtId="0" fontId="8" fillId="58" borderId="19" applyNumberFormat="0" applyProtection="0">
      <alignment horizontal="left" vertical="center" indent="1"/>
    </xf>
    <xf numFmtId="0" fontId="8" fillId="58" borderId="19" applyNumberFormat="0" applyProtection="0">
      <alignment horizontal="left" vertical="center" indent="1"/>
    </xf>
    <xf numFmtId="0" fontId="8" fillId="58" borderId="19" applyNumberFormat="0" applyProtection="0">
      <alignment horizontal="left" vertical="center" indent="1"/>
    </xf>
    <xf numFmtId="0" fontId="8" fillId="58" borderId="19" applyNumberFormat="0" applyProtection="0">
      <alignment horizontal="left" vertical="center" indent="1"/>
    </xf>
    <xf numFmtId="0" fontId="8" fillId="58" borderId="19" applyNumberFormat="0" applyProtection="0">
      <alignment horizontal="left" vertical="top" indent="1"/>
    </xf>
    <xf numFmtId="0" fontId="8" fillId="58" borderId="19" applyNumberFormat="0" applyProtection="0">
      <alignment horizontal="left" vertical="top" indent="1"/>
    </xf>
    <xf numFmtId="0" fontId="8" fillId="58" borderId="19" applyNumberFormat="0" applyProtection="0">
      <alignment horizontal="left" vertical="top" indent="1"/>
    </xf>
    <xf numFmtId="0" fontId="8" fillId="58" borderId="19" applyNumberFormat="0" applyProtection="0">
      <alignment horizontal="left" vertical="top" indent="1"/>
    </xf>
    <xf numFmtId="0" fontId="8" fillId="39" borderId="10" applyNumberFormat="0">
      <protection locked="0"/>
    </xf>
    <xf numFmtId="0" fontId="8" fillId="39" borderId="10" applyNumberFormat="0">
      <protection locked="0"/>
    </xf>
    <xf numFmtId="0" fontId="8" fillId="39" borderId="10" applyNumberFormat="0">
      <protection locked="0"/>
    </xf>
    <xf numFmtId="0" fontId="8" fillId="39" borderId="10" applyNumberFormat="0">
      <protection locked="0"/>
    </xf>
    <xf numFmtId="4" fontId="35" fillId="63" borderId="19" applyNumberFormat="0" applyProtection="0">
      <alignment vertical="center"/>
    </xf>
    <xf numFmtId="4" fontId="35" fillId="63" borderId="19" applyNumberFormat="0" applyProtection="0">
      <alignment vertical="center"/>
    </xf>
    <xf numFmtId="4" fontId="36" fillId="64" borderId="19" applyNumberFormat="0" applyProtection="0">
      <alignment vertical="center"/>
    </xf>
    <xf numFmtId="4" fontId="39" fillId="63" borderId="19" applyNumberFormat="0" applyProtection="0">
      <alignment vertical="center"/>
    </xf>
    <xf numFmtId="4" fontId="39" fillId="63" borderId="19" applyNumberFormat="0" applyProtection="0">
      <alignment vertical="center"/>
    </xf>
    <xf numFmtId="4" fontId="40" fillId="64" borderId="19" applyNumberFormat="0" applyProtection="0">
      <alignment vertical="center"/>
    </xf>
    <xf numFmtId="4" fontId="35" fillId="63" borderId="19" applyNumberFormat="0" applyProtection="0">
      <alignment horizontal="left" vertical="center" indent="1"/>
    </xf>
    <xf numFmtId="4" fontId="35" fillId="63" borderId="19" applyNumberFormat="0" applyProtection="0">
      <alignment horizontal="left" vertical="center" indent="1"/>
    </xf>
    <xf numFmtId="4" fontId="38" fillId="61" borderId="21" applyNumberFormat="0" applyProtection="0">
      <alignment horizontal="left" vertical="center" indent="1"/>
    </xf>
    <xf numFmtId="0" fontId="35" fillId="63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1" fillId="39" borderId="22" applyNumberFormat="0" applyProtection="0">
      <alignment horizontal="center" vertical="center" wrapText="1"/>
    </xf>
    <xf numFmtId="4" fontId="39" fillId="58" borderId="19" applyNumberFormat="0" applyProtection="0">
      <alignment horizontal="right" vertical="center"/>
    </xf>
    <xf numFmtId="4" fontId="39" fillId="58" borderId="19" applyNumberFormat="0" applyProtection="0">
      <alignment horizontal="right" vertical="center"/>
    </xf>
    <xf numFmtId="4" fontId="40" fillId="64" borderId="19" applyNumberFormat="0" applyProtection="0">
      <alignment horizontal="center" vertical="center" wrapText="1"/>
    </xf>
    <xf numFmtId="4" fontId="35" fillId="38" borderId="19" applyNumberFormat="0" applyProtection="0">
      <alignment horizontal="left" vertical="center" indent="1"/>
    </xf>
    <xf numFmtId="4" fontId="35" fillId="38" borderId="19" applyNumberFormat="0" applyProtection="0">
      <alignment horizontal="left" vertical="center" indent="1"/>
    </xf>
    <xf numFmtId="4" fontId="42" fillId="65" borderId="22" applyNumberFormat="0" applyProtection="0">
      <alignment horizontal="left" vertical="center" wrapText="1"/>
    </xf>
    <xf numFmtId="0" fontId="35" fillId="38" borderId="19" applyNumberFormat="0" applyProtection="0">
      <alignment horizontal="left" vertical="top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4" fillId="58" borderId="19" applyNumberFormat="0" applyProtection="0">
      <alignment horizontal="right" vertical="center"/>
    </xf>
    <xf numFmtId="4" fontId="44" fillId="58" borderId="19" applyNumberFormat="0" applyProtection="0">
      <alignment horizontal="right" vertical="center"/>
    </xf>
    <xf numFmtId="4" fontId="45" fillId="64" borderId="19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16" fillId="0" borderId="25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1" fillId="0" borderId="27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</cellStyleXfs>
  <cellXfs count="27">
    <xf numFmtId="0" fontId="0" fillId="0" borderId="0" xfId="0"/>
    <xf numFmtId="0" fontId="7" fillId="0" borderId="0" xfId="2" applyFont="1" applyAlignment="1">
      <alignment vertical="center"/>
    </xf>
    <xf numFmtId="0" fontId="8" fillId="0" borderId="0" xfId="3" applyAlignment="1" applyProtection="1">
      <alignment horizontal="center" vertical="top" wrapText="1"/>
      <protection locked="0"/>
    </xf>
    <xf numFmtId="0" fontId="8" fillId="0" borderId="4" xfId="3" applyBorder="1" applyAlignment="1" applyProtection="1">
      <alignment vertical="top" wrapText="1"/>
      <protection locked="0"/>
    </xf>
    <xf numFmtId="0" fontId="7" fillId="0" borderId="0" xfId="4" applyFont="1" applyAlignment="1" applyProtection="1">
      <alignment vertical="top"/>
      <protection locked="0"/>
    </xf>
    <xf numFmtId="0" fontId="8" fillId="27" borderId="0" xfId="0" applyFont="1" applyFill="1" applyAlignment="1" applyProtection="1">
      <alignment horizontal="center" vertical="top" wrapText="1"/>
      <protection locked="0"/>
    </xf>
    <xf numFmtId="0" fontId="7" fillId="27" borderId="0" xfId="0" applyFont="1" applyFill="1" applyAlignment="1" applyProtection="1">
      <alignment horizontal="center" vertical="center"/>
      <protection locked="0"/>
    </xf>
    <xf numFmtId="0" fontId="7" fillId="0" borderId="0" xfId="2" applyFont="1"/>
    <xf numFmtId="3" fontId="10" fillId="0" borderId="5" xfId="0" applyNumberFormat="1" applyFont="1" applyBorder="1" applyProtection="1">
      <protection locked="0"/>
    </xf>
    <xf numFmtId="0" fontId="10" fillId="0" borderId="6" xfId="0" applyFont="1" applyBorder="1" applyAlignment="1" applyProtection="1">
      <alignment horizontal="left" indent="2"/>
      <protection locked="0"/>
    </xf>
    <xf numFmtId="3" fontId="8" fillId="0" borderId="5" xfId="0" applyNumberFormat="1" applyFont="1" applyBorder="1" applyProtection="1">
      <protection locked="0"/>
    </xf>
    <xf numFmtId="0" fontId="8" fillId="0" borderId="6" xfId="0" applyFont="1" applyBorder="1" applyAlignment="1">
      <alignment horizontal="left" indent="2"/>
    </xf>
    <xf numFmtId="3" fontId="8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left" indent="2"/>
    </xf>
    <xf numFmtId="0" fontId="10" fillId="0" borderId="8" xfId="0" applyFont="1" applyBorder="1" applyAlignment="1">
      <alignment horizontal="left"/>
    </xf>
    <xf numFmtId="3" fontId="10" fillId="0" borderId="7" xfId="0" applyNumberFormat="1" applyFont="1" applyBorder="1" applyProtection="1">
      <protection locked="0"/>
    </xf>
    <xf numFmtId="43" fontId="7" fillId="0" borderId="0" xfId="2" applyNumberFormat="1" applyFont="1" applyAlignment="1">
      <alignment vertical="center"/>
    </xf>
    <xf numFmtId="43" fontId="7" fillId="0" borderId="0" xfId="1" applyFont="1" applyAlignment="1">
      <alignment vertical="center"/>
    </xf>
    <xf numFmtId="3" fontId="8" fillId="0" borderId="9" xfId="0" applyNumberFormat="1" applyFont="1" applyBorder="1" applyProtection="1">
      <protection locked="0"/>
    </xf>
    <xf numFmtId="4" fontId="10" fillId="28" borderId="5" xfId="5" applyNumberFormat="1" applyFont="1" applyFill="1" applyBorder="1" applyAlignment="1">
      <alignment horizontal="center" vertical="center" wrapText="1"/>
    </xf>
    <xf numFmtId="4" fontId="10" fillId="28" borderId="10" xfId="5" applyNumberFormat="1" applyFont="1" applyFill="1" applyBorder="1" applyAlignment="1">
      <alignment horizontal="center" vertical="center" wrapText="1"/>
    </xf>
    <xf numFmtId="0" fontId="10" fillId="28" borderId="7" xfId="6" applyFont="1" applyFill="1" applyBorder="1" applyAlignment="1">
      <alignment horizontal="center" vertical="center"/>
    </xf>
    <xf numFmtId="4" fontId="10" fillId="28" borderId="9" xfId="5" applyNumberFormat="1" applyFont="1" applyFill="1" applyBorder="1" applyAlignment="1">
      <alignment horizontal="center" vertical="center" wrapText="1"/>
    </xf>
    <xf numFmtId="0" fontId="10" fillId="28" borderId="11" xfId="5" applyFont="1" applyFill="1" applyBorder="1" applyAlignment="1" applyProtection="1">
      <alignment horizontal="center" vertical="center" wrapText="1"/>
      <protection locked="0"/>
    </xf>
    <xf numFmtId="0" fontId="10" fillId="28" borderId="12" xfId="5" applyFont="1" applyFill="1" applyBorder="1" applyAlignment="1" applyProtection="1">
      <alignment horizontal="center" vertical="center" wrapText="1"/>
      <protection locked="0"/>
    </xf>
    <xf numFmtId="0" fontId="10" fillId="28" borderId="13" xfId="5" applyFont="1" applyFill="1" applyBorder="1" applyAlignment="1" applyProtection="1">
      <alignment horizontal="center" vertical="center" wrapText="1"/>
      <protection locked="0"/>
    </xf>
    <xf numFmtId="0" fontId="10" fillId="28" borderId="9" xfId="5" applyFont="1" applyFill="1" applyBorder="1" applyAlignment="1">
      <alignment vertical="center"/>
    </xf>
  </cellXfs>
  <cellStyles count="1437">
    <cellStyle name="=C:\WINNT\SYSTEM32\COMMAND.COM" xfId="7"/>
    <cellStyle name="20% - Énfasis1 2" xfId="8"/>
    <cellStyle name="20% - Énfasis1 2 2" xfId="9"/>
    <cellStyle name="20% - Énfasis1 2 2 2" xfId="10"/>
    <cellStyle name="20% - Énfasis1 2 2 2 2" xfId="11"/>
    <cellStyle name="20% - Énfasis1 2 2 3" xfId="12"/>
    <cellStyle name="20% - Énfasis1 2 3" xfId="13"/>
    <cellStyle name="20% - Énfasis1 2 3 2" xfId="14"/>
    <cellStyle name="20% - Énfasis1 2 4" xfId="15"/>
    <cellStyle name="20% - Énfasis1 3" xfId="16"/>
    <cellStyle name="20% - Énfasis1 3 2" xfId="17"/>
    <cellStyle name="20% - Énfasis1 3 2 2" xfId="18"/>
    <cellStyle name="20% - Énfasis1 3 3" xfId="19"/>
    <cellStyle name="20% - Énfasis1 4" xfId="20"/>
    <cellStyle name="20% - Énfasis1 4 2" xfId="21"/>
    <cellStyle name="20% - Énfasis1 4 2 2" xfId="22"/>
    <cellStyle name="20% - Énfasis1 4 3" xfId="23"/>
    <cellStyle name="20% - Énfasis1 5" xfId="24"/>
    <cellStyle name="20% - Énfasis1 5 2" xfId="25"/>
    <cellStyle name="20% - Énfasis2 2" xfId="26"/>
    <cellStyle name="20% - Énfasis2 2 2" xfId="27"/>
    <cellStyle name="20% - Énfasis2 2 2 2" xfId="28"/>
    <cellStyle name="20% - Énfasis2 2 2 2 2" xfId="29"/>
    <cellStyle name="20% - Énfasis2 2 2 3" xfId="30"/>
    <cellStyle name="20% - Énfasis2 2 3" xfId="31"/>
    <cellStyle name="20% - Énfasis2 2 3 2" xfId="32"/>
    <cellStyle name="20% - Énfasis2 2 4" xfId="33"/>
    <cellStyle name="20% - Énfasis2 3" xfId="34"/>
    <cellStyle name="20% - Énfasis2 3 2" xfId="35"/>
    <cellStyle name="20% - Énfasis2 3 2 2" xfId="36"/>
    <cellStyle name="20% - Énfasis2 3 3" xfId="37"/>
    <cellStyle name="20% - Énfasis2 4" xfId="38"/>
    <cellStyle name="20% - Énfasis2 4 2" xfId="39"/>
    <cellStyle name="20% - Énfasis2 4 2 2" xfId="40"/>
    <cellStyle name="20% - Énfasis2 4 3" xfId="41"/>
    <cellStyle name="20% - Énfasis2 5" xfId="42"/>
    <cellStyle name="20% - Énfasis2 5 2" xfId="43"/>
    <cellStyle name="20% - Énfasis3 2" xfId="44"/>
    <cellStyle name="20% - Énfasis3 2 2" xfId="45"/>
    <cellStyle name="20% - Énfasis3 2 2 2" xfId="46"/>
    <cellStyle name="20% - Énfasis3 2 2 2 2" xfId="47"/>
    <cellStyle name="20% - Énfasis3 2 2 3" xfId="48"/>
    <cellStyle name="20% - Énfasis3 2 3" xfId="49"/>
    <cellStyle name="20% - Énfasis3 2 3 2" xfId="50"/>
    <cellStyle name="20% - Énfasis3 2 4" xfId="51"/>
    <cellStyle name="20% - Énfasis3 3" xfId="52"/>
    <cellStyle name="20% - Énfasis3 3 2" xfId="53"/>
    <cellStyle name="20% - Énfasis3 3 2 2" xfId="54"/>
    <cellStyle name="20% - Énfasis3 3 3" xfId="55"/>
    <cellStyle name="20% - Énfasis3 4" xfId="56"/>
    <cellStyle name="20% - Énfasis3 4 2" xfId="57"/>
    <cellStyle name="20% - Énfasis3 4 2 2" xfId="58"/>
    <cellStyle name="20% - Énfasis3 4 3" xfId="59"/>
    <cellStyle name="20% - Énfasis3 5" xfId="60"/>
    <cellStyle name="20% - Énfasis3 5 2" xfId="61"/>
    <cellStyle name="20% - Énfasis4 2" xfId="62"/>
    <cellStyle name="20% - Énfasis4 2 2" xfId="63"/>
    <cellStyle name="20% - Énfasis4 2 2 2" xfId="64"/>
    <cellStyle name="20% - Énfasis4 2 2 2 2" xfId="65"/>
    <cellStyle name="20% - Énfasis4 2 2 3" xfId="66"/>
    <cellStyle name="20% - Énfasis4 2 3" xfId="67"/>
    <cellStyle name="20% - Énfasis4 2 3 2" xfId="68"/>
    <cellStyle name="20% - Énfasis4 2 4" xfId="69"/>
    <cellStyle name="20% - Énfasis4 3" xfId="70"/>
    <cellStyle name="20% - Énfasis4 3 2" xfId="71"/>
    <cellStyle name="20% - Énfasis4 3 2 2" xfId="72"/>
    <cellStyle name="20% - Énfasis4 3 3" xfId="73"/>
    <cellStyle name="20% - Énfasis4 4" xfId="74"/>
    <cellStyle name="20% - Énfasis4 4 2" xfId="75"/>
    <cellStyle name="20% - Énfasis4 4 2 2" xfId="76"/>
    <cellStyle name="20% - Énfasis4 4 3" xfId="77"/>
    <cellStyle name="20% - Énfasis4 5" xfId="78"/>
    <cellStyle name="20% - Énfasis4 5 2" xfId="79"/>
    <cellStyle name="20% - Énfasis5 2" xfId="80"/>
    <cellStyle name="20% - Énfasis5 2 2" xfId="81"/>
    <cellStyle name="20% - Énfasis5 2 2 2" xfId="82"/>
    <cellStyle name="20% - Énfasis5 2 2 2 2" xfId="83"/>
    <cellStyle name="20% - Énfasis5 2 2 3" xfId="84"/>
    <cellStyle name="20% - Énfasis5 2 3" xfId="85"/>
    <cellStyle name="20% - Énfasis5 2 3 2" xfId="86"/>
    <cellStyle name="20% - Énfasis5 2 4" xfId="87"/>
    <cellStyle name="20% - Énfasis5 3" xfId="88"/>
    <cellStyle name="20% - Énfasis5 3 2" xfId="89"/>
    <cellStyle name="20% - Énfasis5 3 2 2" xfId="90"/>
    <cellStyle name="20% - Énfasis5 3 3" xfId="91"/>
    <cellStyle name="20% - Énfasis5 4" xfId="92"/>
    <cellStyle name="20% - Énfasis5 4 2" xfId="93"/>
    <cellStyle name="20% - Énfasis5 4 2 2" xfId="94"/>
    <cellStyle name="20% - Énfasis5 4 3" xfId="95"/>
    <cellStyle name="20% - Énfasis5 5" xfId="96"/>
    <cellStyle name="20% - Énfasis5 5 2" xfId="97"/>
    <cellStyle name="20% - Énfasis6 2" xfId="98"/>
    <cellStyle name="20% - Énfasis6 2 2" xfId="99"/>
    <cellStyle name="20% - Énfasis6 2 2 2" xfId="100"/>
    <cellStyle name="20% - Énfasis6 2 2 2 2" xfId="101"/>
    <cellStyle name="20% - Énfasis6 2 2 3" xfId="102"/>
    <cellStyle name="20% - Énfasis6 2 3" xfId="103"/>
    <cellStyle name="20% - Énfasis6 2 3 2" xfId="104"/>
    <cellStyle name="20% - Énfasis6 2 4" xfId="105"/>
    <cellStyle name="20% - Énfasis6 3" xfId="106"/>
    <cellStyle name="20% - Énfasis6 3 2" xfId="107"/>
    <cellStyle name="20% - Énfasis6 3 2 2" xfId="108"/>
    <cellStyle name="20% - Énfasis6 3 3" xfId="109"/>
    <cellStyle name="20% - Énfasis6 4" xfId="110"/>
    <cellStyle name="20% - Énfasis6 4 2" xfId="111"/>
    <cellStyle name="20% - Énfasis6 4 2 2" xfId="112"/>
    <cellStyle name="20% - Énfasis6 4 3" xfId="113"/>
    <cellStyle name="20% - Énfasis6 5" xfId="114"/>
    <cellStyle name="20% - Énfasis6 5 2" xfId="115"/>
    <cellStyle name="40% - Énfasis1 2" xfId="116"/>
    <cellStyle name="40% - Énfasis1 2 2" xfId="117"/>
    <cellStyle name="40% - Énfasis1 2 2 2" xfId="118"/>
    <cellStyle name="40% - Énfasis1 2 2 2 2" xfId="119"/>
    <cellStyle name="40% - Énfasis1 2 2 3" xfId="120"/>
    <cellStyle name="40% - Énfasis1 2 3" xfId="121"/>
    <cellStyle name="40% - Énfasis1 2 3 2" xfId="122"/>
    <cellStyle name="40% - Énfasis1 2 4" xfId="123"/>
    <cellStyle name="40% - Énfasis1 3" xfId="124"/>
    <cellStyle name="40% - Énfasis1 3 2" xfId="125"/>
    <cellStyle name="40% - Énfasis1 3 2 2" xfId="126"/>
    <cellStyle name="40% - Énfasis1 3 3" xfId="127"/>
    <cellStyle name="40% - Énfasis1 4" xfId="128"/>
    <cellStyle name="40% - Énfasis1 4 2" xfId="129"/>
    <cellStyle name="40% - Énfasis1 4 2 2" xfId="130"/>
    <cellStyle name="40% - Énfasis1 4 3" xfId="131"/>
    <cellStyle name="40% - Énfasis1 5" xfId="132"/>
    <cellStyle name="40% - Énfasis1 5 2" xfId="133"/>
    <cellStyle name="40% - Énfasis2 2" xfId="134"/>
    <cellStyle name="40% - Énfasis2 2 2" xfId="135"/>
    <cellStyle name="40% - Énfasis2 2 2 2" xfId="136"/>
    <cellStyle name="40% - Énfasis2 2 2 2 2" xfId="137"/>
    <cellStyle name="40% - Énfasis2 2 2 3" xfId="138"/>
    <cellStyle name="40% - Énfasis2 2 3" xfId="139"/>
    <cellStyle name="40% - Énfasis2 2 3 2" xfId="140"/>
    <cellStyle name="40% - Énfasis2 2 4" xfId="141"/>
    <cellStyle name="40% - Énfasis2 3" xfId="142"/>
    <cellStyle name="40% - Énfasis2 3 2" xfId="143"/>
    <cellStyle name="40% - Énfasis2 3 2 2" xfId="144"/>
    <cellStyle name="40% - Énfasis2 3 3" xfId="145"/>
    <cellStyle name="40% - Énfasis2 4" xfId="146"/>
    <cellStyle name="40% - Énfasis2 4 2" xfId="147"/>
    <cellStyle name="40% - Énfasis2 4 2 2" xfId="148"/>
    <cellStyle name="40% - Énfasis2 4 3" xfId="149"/>
    <cellStyle name="40% - Énfasis2 5" xfId="150"/>
    <cellStyle name="40% - Énfasis2 5 2" xfId="151"/>
    <cellStyle name="40% - Énfasis3 2" xfId="152"/>
    <cellStyle name="40% - Énfasis3 2 2" xfId="153"/>
    <cellStyle name="40% - Énfasis3 2 2 2" xfId="154"/>
    <cellStyle name="40% - Énfasis3 2 2 2 2" xfId="155"/>
    <cellStyle name="40% - Énfasis3 2 2 3" xfId="156"/>
    <cellStyle name="40% - Énfasis3 2 3" xfId="157"/>
    <cellStyle name="40% - Énfasis3 2 3 2" xfId="158"/>
    <cellStyle name="40% - Énfasis3 2 4" xfId="159"/>
    <cellStyle name="40% - Énfasis3 3" xfId="160"/>
    <cellStyle name="40% - Énfasis3 3 2" xfId="161"/>
    <cellStyle name="40% - Énfasis3 3 2 2" xfId="162"/>
    <cellStyle name="40% - Énfasis3 3 3" xfId="163"/>
    <cellStyle name="40% - Énfasis3 4" xfId="164"/>
    <cellStyle name="40% - Énfasis3 4 2" xfId="165"/>
    <cellStyle name="40% - Énfasis3 4 2 2" xfId="166"/>
    <cellStyle name="40% - Énfasis3 4 3" xfId="167"/>
    <cellStyle name="40% - Énfasis3 5" xfId="168"/>
    <cellStyle name="40% - Énfasis3 5 2" xfId="169"/>
    <cellStyle name="40% - Énfasis4 2" xfId="170"/>
    <cellStyle name="40% - Énfasis4 2 2" xfId="171"/>
    <cellStyle name="40% - Énfasis4 2 2 2" xfId="172"/>
    <cellStyle name="40% - Énfasis4 2 2 2 2" xfId="173"/>
    <cellStyle name="40% - Énfasis4 2 2 3" xfId="174"/>
    <cellStyle name="40% - Énfasis4 2 3" xfId="175"/>
    <cellStyle name="40% - Énfasis4 2 3 2" xfId="176"/>
    <cellStyle name="40% - Énfasis4 2 4" xfId="177"/>
    <cellStyle name="40% - Énfasis4 3" xfId="178"/>
    <cellStyle name="40% - Énfasis4 3 2" xfId="179"/>
    <cellStyle name="40% - Énfasis4 3 2 2" xfId="180"/>
    <cellStyle name="40% - Énfasis4 3 3" xfId="181"/>
    <cellStyle name="40% - Énfasis4 4" xfId="182"/>
    <cellStyle name="40% - Énfasis4 4 2" xfId="183"/>
    <cellStyle name="40% - Énfasis4 4 2 2" xfId="184"/>
    <cellStyle name="40% - Énfasis4 4 3" xfId="185"/>
    <cellStyle name="40% - Énfasis4 5" xfId="186"/>
    <cellStyle name="40% - Énfasis4 5 2" xfId="187"/>
    <cellStyle name="40% - Énfasis5 2" xfId="188"/>
    <cellStyle name="40% - Énfasis5 2 2" xfId="189"/>
    <cellStyle name="40% - Énfasis5 2 2 2" xfId="190"/>
    <cellStyle name="40% - Énfasis5 2 2 2 2" xfId="191"/>
    <cellStyle name="40% - Énfasis5 2 2 3" xfId="192"/>
    <cellStyle name="40% - Énfasis5 2 3" xfId="193"/>
    <cellStyle name="40% - Énfasis5 2 3 2" xfId="194"/>
    <cellStyle name="40% - Énfasis5 2 4" xfId="195"/>
    <cellStyle name="40% - Énfasis5 3" xfId="196"/>
    <cellStyle name="40% - Énfasis5 3 2" xfId="197"/>
    <cellStyle name="40% - Énfasis5 3 2 2" xfId="198"/>
    <cellStyle name="40% - Énfasis5 3 3" xfId="199"/>
    <cellStyle name="40% - Énfasis5 4" xfId="200"/>
    <cellStyle name="40% - Énfasis5 4 2" xfId="201"/>
    <cellStyle name="40% - Énfasis5 4 2 2" xfId="202"/>
    <cellStyle name="40% - Énfasis5 4 3" xfId="203"/>
    <cellStyle name="40% - Énfasis5 5" xfId="204"/>
    <cellStyle name="40% - Énfasis5 5 2" xfId="205"/>
    <cellStyle name="40% - Énfasis6 2" xfId="206"/>
    <cellStyle name="40% - Énfasis6 2 2" xfId="207"/>
    <cellStyle name="40% - Énfasis6 2 2 2" xfId="208"/>
    <cellStyle name="40% - Énfasis6 2 2 2 2" xfId="209"/>
    <cellStyle name="40% - Énfasis6 2 2 3" xfId="210"/>
    <cellStyle name="40% - Énfasis6 2 3" xfId="211"/>
    <cellStyle name="40% - Énfasis6 2 3 2" xfId="212"/>
    <cellStyle name="40% - Énfasis6 2 4" xfId="213"/>
    <cellStyle name="40% - Énfasis6 3" xfId="214"/>
    <cellStyle name="40% - Énfasis6 3 2" xfId="215"/>
    <cellStyle name="40% - Énfasis6 3 2 2" xfId="216"/>
    <cellStyle name="40% - Énfasis6 3 3" xfId="217"/>
    <cellStyle name="40% - Énfasis6 4" xfId="218"/>
    <cellStyle name="40% - Énfasis6 4 2" xfId="219"/>
    <cellStyle name="40% - Énfasis6 4 2 2" xfId="220"/>
    <cellStyle name="40% - Énfasis6 4 3" xfId="221"/>
    <cellStyle name="40% - Énfasis6 5" xfId="222"/>
    <cellStyle name="40% - Énfasis6 5 2" xfId="223"/>
    <cellStyle name="60% - Énfasis1 2" xfId="224"/>
    <cellStyle name="60% - Énfasis2 2" xfId="225"/>
    <cellStyle name="60% - Énfasis3 2" xfId="226"/>
    <cellStyle name="60% - Énfasis4 2" xfId="227"/>
    <cellStyle name="60% - Énfasis5 2" xfId="228"/>
    <cellStyle name="60% - Énfasis6 2" xfId="229"/>
    <cellStyle name="Buena 2" xfId="230"/>
    <cellStyle name="Cálculo 2" xfId="231"/>
    <cellStyle name="Celda de comprobación 2" xfId="232"/>
    <cellStyle name="Celda vinculada 2" xfId="233"/>
    <cellStyle name="Encabezado 1 2" xfId="234"/>
    <cellStyle name="Encabezado 4 2" xfId="235"/>
    <cellStyle name="Énfasis1 2" xfId="236"/>
    <cellStyle name="Énfasis2 2" xfId="237"/>
    <cellStyle name="Énfasis3 2" xfId="238"/>
    <cellStyle name="Énfasis4 2" xfId="239"/>
    <cellStyle name="Énfasis5 2" xfId="240"/>
    <cellStyle name="Énfasis6 2" xfId="241"/>
    <cellStyle name="Entrada 2" xfId="242"/>
    <cellStyle name="Euro" xfId="243"/>
    <cellStyle name="Fecha" xfId="244"/>
    <cellStyle name="Fijo" xfId="245"/>
    <cellStyle name="HEADING1" xfId="246"/>
    <cellStyle name="HEADING2" xfId="247"/>
    <cellStyle name="Hipervínculo 2" xfId="248"/>
    <cellStyle name="Incorrecto 2" xfId="249"/>
    <cellStyle name="Millares" xfId="1" builtinId="3"/>
    <cellStyle name="Millares 10" xfId="250"/>
    <cellStyle name="Millares 10 2" xfId="251"/>
    <cellStyle name="Millares 11" xfId="252"/>
    <cellStyle name="Millares 11 2" xfId="253"/>
    <cellStyle name="Millares 11 2 2" xfId="254"/>
    <cellStyle name="Millares 11 3" xfId="255"/>
    <cellStyle name="Millares 12" xfId="256"/>
    <cellStyle name="Millares 12 2" xfId="257"/>
    <cellStyle name="Millares 13" xfId="258"/>
    <cellStyle name="Millares 13 2" xfId="259"/>
    <cellStyle name="Millares 14" xfId="260"/>
    <cellStyle name="Millares 14 2" xfId="261"/>
    <cellStyle name="Millares 15" xfId="262"/>
    <cellStyle name="Millares 15 2" xfId="263"/>
    <cellStyle name="Millares 15 2 2" xfId="264"/>
    <cellStyle name="Millares 15 2 2 2" xfId="265"/>
    <cellStyle name="Millares 15 2 3" xfId="266"/>
    <cellStyle name="Millares 15 3" xfId="267"/>
    <cellStyle name="Millares 15 3 2" xfId="268"/>
    <cellStyle name="Millares 15 4" xfId="269"/>
    <cellStyle name="Millares 16" xfId="270"/>
    <cellStyle name="Millares 16 2" xfId="271"/>
    <cellStyle name="Millares 17" xfId="272"/>
    <cellStyle name="Millares 17 2" xfId="273"/>
    <cellStyle name="Millares 18" xfId="274"/>
    <cellStyle name="Millares 2" xfId="275"/>
    <cellStyle name="Millares 2 10" xfId="276"/>
    <cellStyle name="Millares 2 10 2" xfId="277"/>
    <cellStyle name="Millares 2 11" xfId="278"/>
    <cellStyle name="Millares 2 11 2" xfId="279"/>
    <cellStyle name="Millares 2 12" xfId="280"/>
    <cellStyle name="Millares 2 12 2" xfId="281"/>
    <cellStyle name="Millares 2 13" xfId="282"/>
    <cellStyle name="Millares 2 13 2" xfId="283"/>
    <cellStyle name="Millares 2 14" xfId="284"/>
    <cellStyle name="Millares 2 14 2" xfId="285"/>
    <cellStyle name="Millares 2 15" xfId="286"/>
    <cellStyle name="Millares 2 15 2" xfId="287"/>
    <cellStyle name="Millares 2 16" xfId="288"/>
    <cellStyle name="Millares 2 16 2" xfId="289"/>
    <cellStyle name="Millares 2 16 2 2" xfId="290"/>
    <cellStyle name="Millares 2 16 3" xfId="291"/>
    <cellStyle name="Millares 2 17" xfId="292"/>
    <cellStyle name="Millares 2 17 2" xfId="293"/>
    <cellStyle name="Millares 2 18" xfId="294"/>
    <cellStyle name="Millares 2 18 2" xfId="295"/>
    <cellStyle name="Millares 2 18 2 2" xfId="296"/>
    <cellStyle name="Millares 2 18 3" xfId="297"/>
    <cellStyle name="Millares 2 19" xfId="298"/>
    <cellStyle name="Millares 2 19 2" xfId="299"/>
    <cellStyle name="Millares 2 2" xfId="300"/>
    <cellStyle name="Millares 2 2 2" xfId="301"/>
    <cellStyle name="Millares 2 2 2 2" xfId="302"/>
    <cellStyle name="Millares 2 2 2 2 2" xfId="303"/>
    <cellStyle name="Millares 2 2 2 3" xfId="304"/>
    <cellStyle name="Millares 2 2 3" xfId="305"/>
    <cellStyle name="Millares 2 2 3 2" xfId="306"/>
    <cellStyle name="Millares 2 2 4" xfId="307"/>
    <cellStyle name="Millares 2 2 4 2" xfId="308"/>
    <cellStyle name="Millares 2 2 5" xfId="309"/>
    <cellStyle name="Millares 2 2 5 2" xfId="310"/>
    <cellStyle name="Millares 2 2 6" xfId="311"/>
    <cellStyle name="Millares 2 2 6 2" xfId="312"/>
    <cellStyle name="Millares 2 2 7" xfId="313"/>
    <cellStyle name="Millares 2 2 7 2" xfId="314"/>
    <cellStyle name="Millares 2 2 8" xfId="315"/>
    <cellStyle name="Millares 2 20" xfId="316"/>
    <cellStyle name="Millares 2 20 2" xfId="317"/>
    <cellStyle name="Millares 2 21" xfId="318"/>
    <cellStyle name="Millares 2 21 2" xfId="319"/>
    <cellStyle name="Millares 2 22" xfId="320"/>
    <cellStyle name="Millares 2 22 2" xfId="321"/>
    <cellStyle name="Millares 2 23" xfId="322"/>
    <cellStyle name="Millares 2 23 2" xfId="323"/>
    <cellStyle name="Millares 2 24" xfId="324"/>
    <cellStyle name="Millares 2 3" xfId="325"/>
    <cellStyle name="Millares 2 3 2" xfId="326"/>
    <cellStyle name="Millares 2 3 2 2" xfId="327"/>
    <cellStyle name="Millares 2 3 3" xfId="328"/>
    <cellStyle name="Millares 2 3 3 2" xfId="329"/>
    <cellStyle name="Millares 2 3 4" xfId="330"/>
    <cellStyle name="Millares 2 3 4 2" xfId="331"/>
    <cellStyle name="Millares 2 3 5" xfId="332"/>
    <cellStyle name="Millares 2 3 5 2" xfId="333"/>
    <cellStyle name="Millares 2 3 6" xfId="334"/>
    <cellStyle name="Millares 2 3 6 2" xfId="335"/>
    <cellStyle name="Millares 2 3 7" xfId="336"/>
    <cellStyle name="Millares 2 4" xfId="337"/>
    <cellStyle name="Millares 2 4 2" xfId="338"/>
    <cellStyle name="Millares 2 4 2 2" xfId="339"/>
    <cellStyle name="Millares 2 4 2 2 2" xfId="340"/>
    <cellStyle name="Millares 2 4 2 3" xfId="341"/>
    <cellStyle name="Millares 2 4 3" xfId="342"/>
    <cellStyle name="Millares 2 5" xfId="343"/>
    <cellStyle name="Millares 2 5 2" xfId="344"/>
    <cellStyle name="Millares 2 6" xfId="345"/>
    <cellStyle name="Millares 2 6 2" xfId="346"/>
    <cellStyle name="Millares 2 7" xfId="347"/>
    <cellStyle name="Millares 2 7 2" xfId="348"/>
    <cellStyle name="Millares 2 8" xfId="349"/>
    <cellStyle name="Millares 2 8 2" xfId="350"/>
    <cellStyle name="Millares 2 9" xfId="351"/>
    <cellStyle name="Millares 2 9 2" xfId="352"/>
    <cellStyle name="Millares 3" xfId="353"/>
    <cellStyle name="Millares 3 10" xfId="354"/>
    <cellStyle name="Millares 3 10 2" xfId="355"/>
    <cellStyle name="Millares 3 11" xfId="356"/>
    <cellStyle name="Millares 3 11 2" xfId="357"/>
    <cellStyle name="Millares 3 12" xfId="358"/>
    <cellStyle name="Millares 3 2" xfId="359"/>
    <cellStyle name="Millares 3 2 2" xfId="360"/>
    <cellStyle name="Millares 3 2 2 2" xfId="361"/>
    <cellStyle name="Millares 3 2 2 2 2" xfId="362"/>
    <cellStyle name="Millares 3 2 2 3" xfId="363"/>
    <cellStyle name="Millares 3 2 3" xfId="364"/>
    <cellStyle name="Millares 3 3" xfId="365"/>
    <cellStyle name="Millares 3 3 2" xfId="366"/>
    <cellStyle name="Millares 3 3 2 2" xfId="367"/>
    <cellStyle name="Millares 3 3 3" xfId="368"/>
    <cellStyle name="Millares 3 4" xfId="369"/>
    <cellStyle name="Millares 3 4 2" xfId="370"/>
    <cellStyle name="Millares 3 5" xfId="371"/>
    <cellStyle name="Millares 3 5 2" xfId="372"/>
    <cellStyle name="Millares 3 6" xfId="373"/>
    <cellStyle name="Millares 3 6 2" xfId="374"/>
    <cellStyle name="Millares 3 6 2 2" xfId="375"/>
    <cellStyle name="Millares 3 6 3" xfId="376"/>
    <cellStyle name="Millares 3 7" xfId="377"/>
    <cellStyle name="Millares 3 7 2" xfId="378"/>
    <cellStyle name="Millares 3 8" xfId="379"/>
    <cellStyle name="Millares 3 8 2" xfId="380"/>
    <cellStyle name="Millares 3 9" xfId="381"/>
    <cellStyle name="Millares 3 9 2" xfId="382"/>
    <cellStyle name="Millares 4" xfId="383"/>
    <cellStyle name="Millares 4 2" xfId="384"/>
    <cellStyle name="Millares 4 2 2" xfId="385"/>
    <cellStyle name="Millares 4 2 2 2" xfId="386"/>
    <cellStyle name="Millares 4 2 2 2 2" xfId="387"/>
    <cellStyle name="Millares 4 2 2 3" xfId="388"/>
    <cellStyle name="Millares 4 2 3" xfId="389"/>
    <cellStyle name="Millares 4 2 3 2" xfId="390"/>
    <cellStyle name="Millares 4 2 4" xfId="391"/>
    <cellStyle name="Millares 4 3" xfId="392"/>
    <cellStyle name="Millares 4 3 2" xfId="393"/>
    <cellStyle name="Millares 4 3 2 2" xfId="394"/>
    <cellStyle name="Millares 4 3 3" xfId="395"/>
    <cellStyle name="Millares 4 4" xfId="396"/>
    <cellStyle name="Millares 4 4 2" xfId="397"/>
    <cellStyle name="Millares 4 5" xfId="398"/>
    <cellStyle name="Millares 4 5 2" xfId="399"/>
    <cellStyle name="Millares 4 6" xfId="400"/>
    <cellStyle name="Millares 5" xfId="401"/>
    <cellStyle name="Millares 5 2" xfId="402"/>
    <cellStyle name="Millares 5 2 2" xfId="403"/>
    <cellStyle name="Millares 5 2 2 2" xfId="404"/>
    <cellStyle name="Millares 5 2 3" xfId="405"/>
    <cellStyle name="Millares 5 3" xfId="406"/>
    <cellStyle name="Millares 5 3 2" xfId="407"/>
    <cellStyle name="Millares 5 4" xfId="408"/>
    <cellStyle name="Millares 6" xfId="409"/>
    <cellStyle name="Millares 6 2" xfId="410"/>
    <cellStyle name="Millares 7" xfId="411"/>
    <cellStyle name="Millares 7 2" xfId="412"/>
    <cellStyle name="Millares 8" xfId="413"/>
    <cellStyle name="Millares 8 2" xfId="414"/>
    <cellStyle name="Millares 9" xfId="415"/>
    <cellStyle name="Millares 9 2" xfId="416"/>
    <cellStyle name="Moneda 2" xfId="417"/>
    <cellStyle name="Moneda 2 2" xfId="418"/>
    <cellStyle name="Moneda 2 2 2" xfId="419"/>
    <cellStyle name="Moneda 2 3" xfId="420"/>
    <cellStyle name="Moneda 2 3 2" xfId="421"/>
    <cellStyle name="Moneda 2 4" xfId="422"/>
    <cellStyle name="Moneda 2 4 2" xfId="423"/>
    <cellStyle name="Moneda 2 5" xfId="424"/>
    <cellStyle name="Moneda 2 5 2" xfId="425"/>
    <cellStyle name="Moneda 2 6" xfId="426"/>
    <cellStyle name="Moneda 2 6 2" xfId="427"/>
    <cellStyle name="Moneda 2 7" xfId="428"/>
    <cellStyle name="Moneda 3" xfId="429"/>
    <cellStyle name="Moneda 3 2" xfId="430"/>
    <cellStyle name="Moneda 4" xfId="431"/>
    <cellStyle name="Moneda 4 2" xfId="432"/>
    <cellStyle name="Moneda 5" xfId="433"/>
    <cellStyle name="Moneda 5 2" xfId="434"/>
    <cellStyle name="Neutral 2" xfId="435"/>
    <cellStyle name="Normal" xfId="0" builtinId="0"/>
    <cellStyle name="Normal 10" xfId="436"/>
    <cellStyle name="Normal 10 2" xfId="437"/>
    <cellStyle name="Normal 10 2 2" xfId="438"/>
    <cellStyle name="Normal 10 2 2 2" xfId="439"/>
    <cellStyle name="Normal 10 2 2 2 2" xfId="440"/>
    <cellStyle name="Normal 10 2 2 3" xfId="441"/>
    <cellStyle name="Normal 10 2 3" xfId="442"/>
    <cellStyle name="Normal 10 2 3 2" xfId="443"/>
    <cellStyle name="Normal 10 3" xfId="444"/>
    <cellStyle name="Normal 10 3 2" xfId="445"/>
    <cellStyle name="Normal 10 3 2 2" xfId="446"/>
    <cellStyle name="Normal 10 3 2 2 2" xfId="447"/>
    <cellStyle name="Normal 10 3 2 3" xfId="448"/>
    <cellStyle name="Normal 10 3 3" xfId="449"/>
    <cellStyle name="Normal 10 3 3 2" xfId="450"/>
    <cellStyle name="Normal 10 4" xfId="451"/>
    <cellStyle name="Normal 10 4 2" xfId="452"/>
    <cellStyle name="Normal 10 4 2 2" xfId="453"/>
    <cellStyle name="Normal 10 4 2 2 2" xfId="454"/>
    <cellStyle name="Normal 10 4 2 3" xfId="455"/>
    <cellStyle name="Normal 10 4 3" xfId="456"/>
    <cellStyle name="Normal 10 4 3 2" xfId="457"/>
    <cellStyle name="Normal 10 5" xfId="458"/>
    <cellStyle name="Normal 10 5 2" xfId="459"/>
    <cellStyle name="Normal 10 5 2 2" xfId="460"/>
    <cellStyle name="Normal 10 6" xfId="461"/>
    <cellStyle name="Normal 10 6 2" xfId="462"/>
    <cellStyle name="Normal 10 7" xfId="463"/>
    <cellStyle name="Normal 10 7 2" xfId="464"/>
    <cellStyle name="Normal 10 8" xfId="465"/>
    <cellStyle name="Normal 11" xfId="466"/>
    <cellStyle name="Normal 11 2" xfId="467"/>
    <cellStyle name="Normal 11 2 2" xfId="468"/>
    <cellStyle name="Normal 11 2 2 2" xfId="469"/>
    <cellStyle name="Normal 11 2 2 2 2" xfId="470"/>
    <cellStyle name="Normal 11 2 2 3" xfId="471"/>
    <cellStyle name="Normal 11 2 3" xfId="472"/>
    <cellStyle name="Normal 11 2 3 2" xfId="473"/>
    <cellStyle name="Normal 11 2 4" xfId="474"/>
    <cellStyle name="Normal 11 3" xfId="475"/>
    <cellStyle name="Normal 11 3 2" xfId="476"/>
    <cellStyle name="Normal 11 3 2 2" xfId="477"/>
    <cellStyle name="Normal 11 3 2 2 2" xfId="478"/>
    <cellStyle name="Normal 11 3 2 3" xfId="479"/>
    <cellStyle name="Normal 11 3 3" xfId="480"/>
    <cellStyle name="Normal 11 3 3 2" xfId="481"/>
    <cellStyle name="Normal 11 3 4" xfId="482"/>
    <cellStyle name="Normal 11 4" xfId="483"/>
    <cellStyle name="Normal 11 4 2" xfId="484"/>
    <cellStyle name="Normal 11 4 2 2" xfId="485"/>
    <cellStyle name="Normal 11 4 2 2 2" xfId="486"/>
    <cellStyle name="Normal 11 4 2 3" xfId="487"/>
    <cellStyle name="Normal 11 4 3" xfId="488"/>
    <cellStyle name="Normal 11 4 3 2" xfId="489"/>
    <cellStyle name="Normal 11 4 4" xfId="490"/>
    <cellStyle name="Normal 11 5" xfId="491"/>
    <cellStyle name="Normal 11 5 2" xfId="492"/>
    <cellStyle name="Normal 11 5 2 2" xfId="493"/>
    <cellStyle name="Normal 11 5 2 2 2" xfId="494"/>
    <cellStyle name="Normal 11 5 2 3" xfId="495"/>
    <cellStyle name="Normal 11 5 3" xfId="496"/>
    <cellStyle name="Normal 11 5 3 2" xfId="497"/>
    <cellStyle name="Normal 11 5 4" xfId="498"/>
    <cellStyle name="Normal 11 6" xfId="499"/>
    <cellStyle name="Normal 11 6 2" xfId="500"/>
    <cellStyle name="Normal 11 6 2 2" xfId="501"/>
    <cellStyle name="Normal 11 6 3" xfId="502"/>
    <cellStyle name="Normal 11 7" xfId="503"/>
    <cellStyle name="Normal 11 7 2" xfId="504"/>
    <cellStyle name="Normal 11 8" xfId="505"/>
    <cellStyle name="Normal 12" xfId="506"/>
    <cellStyle name="Normal 12 2" xfId="507"/>
    <cellStyle name="Normal 12 2 2" xfId="508"/>
    <cellStyle name="Normal 12 2 2 2" xfId="509"/>
    <cellStyle name="Normal 12 2 2 2 2" xfId="510"/>
    <cellStyle name="Normal 12 2 2 3" xfId="511"/>
    <cellStyle name="Normal 12 2 3" xfId="512"/>
    <cellStyle name="Normal 12 2 3 2" xfId="513"/>
    <cellStyle name="Normal 12 2 4" xfId="514"/>
    <cellStyle name="Normal 12 3" xfId="515"/>
    <cellStyle name="Normal 12 3 2" xfId="516"/>
    <cellStyle name="Normal 12 3 2 2" xfId="517"/>
    <cellStyle name="Normal 12 3 2 2 2" xfId="518"/>
    <cellStyle name="Normal 12 3 2 3" xfId="519"/>
    <cellStyle name="Normal 12 3 3" xfId="520"/>
    <cellStyle name="Normal 12 3 3 2" xfId="521"/>
    <cellStyle name="Normal 12 3 4" xfId="522"/>
    <cellStyle name="Normal 12 4" xfId="523"/>
    <cellStyle name="Normal 12 4 2" xfId="524"/>
    <cellStyle name="Normal 12 4 2 2" xfId="525"/>
    <cellStyle name="Normal 12 4 2 2 2" xfId="526"/>
    <cellStyle name="Normal 12 4 2 3" xfId="527"/>
    <cellStyle name="Normal 12 4 3" xfId="528"/>
    <cellStyle name="Normal 12 4 3 2" xfId="529"/>
    <cellStyle name="Normal 12 4 4" xfId="530"/>
    <cellStyle name="Normal 12 5" xfId="531"/>
    <cellStyle name="Normal 12 5 2" xfId="532"/>
    <cellStyle name="Normal 12 5 2 2" xfId="533"/>
    <cellStyle name="Normal 12 5 2 2 2" xfId="534"/>
    <cellStyle name="Normal 12 5 2 3" xfId="535"/>
    <cellStyle name="Normal 12 5 3" xfId="536"/>
    <cellStyle name="Normal 12 5 3 2" xfId="537"/>
    <cellStyle name="Normal 12 5 4" xfId="538"/>
    <cellStyle name="Normal 12 6" xfId="539"/>
    <cellStyle name="Normal 12 6 2" xfId="540"/>
    <cellStyle name="Normal 12 6 2 2" xfId="541"/>
    <cellStyle name="Normal 12 6 3" xfId="542"/>
    <cellStyle name="Normal 12 7" xfId="543"/>
    <cellStyle name="Normal 12 7 2" xfId="544"/>
    <cellStyle name="Normal 13" xfId="545"/>
    <cellStyle name="Normal 13 2" xfId="546"/>
    <cellStyle name="Normal 13 2 2" xfId="547"/>
    <cellStyle name="Normal 13 2 2 2" xfId="548"/>
    <cellStyle name="Normal 13 2 2 2 2" xfId="549"/>
    <cellStyle name="Normal 13 2 2 3" xfId="550"/>
    <cellStyle name="Normal 13 2 3" xfId="551"/>
    <cellStyle name="Normal 13 2 3 2" xfId="552"/>
    <cellStyle name="Normal 13 2 4" xfId="553"/>
    <cellStyle name="Normal 13 3" xfId="554"/>
    <cellStyle name="Normal 13 3 2" xfId="555"/>
    <cellStyle name="Normal 13 3 2 2" xfId="556"/>
    <cellStyle name="Normal 13 3 2 2 2" xfId="557"/>
    <cellStyle name="Normal 13 3 2 3" xfId="558"/>
    <cellStyle name="Normal 13 3 3" xfId="559"/>
    <cellStyle name="Normal 13 3 3 2" xfId="560"/>
    <cellStyle name="Normal 13 3 4" xfId="561"/>
    <cellStyle name="Normal 13 4" xfId="562"/>
    <cellStyle name="Normal 13 4 2" xfId="563"/>
    <cellStyle name="Normal 13 4 2 2" xfId="564"/>
    <cellStyle name="Normal 13 4 2 2 2" xfId="565"/>
    <cellStyle name="Normal 13 4 2 3" xfId="566"/>
    <cellStyle name="Normal 13 4 3" xfId="567"/>
    <cellStyle name="Normal 13 4 3 2" xfId="568"/>
    <cellStyle name="Normal 13 4 4" xfId="569"/>
    <cellStyle name="Normal 13 5" xfId="570"/>
    <cellStyle name="Normal 13 5 2" xfId="571"/>
    <cellStyle name="Normal 13 5 2 2" xfId="572"/>
    <cellStyle name="Normal 13 5 2 2 2" xfId="573"/>
    <cellStyle name="Normal 13 5 2 3" xfId="574"/>
    <cellStyle name="Normal 13 5 3" xfId="575"/>
    <cellStyle name="Normal 13 5 3 2" xfId="576"/>
    <cellStyle name="Normal 13 5 4" xfId="577"/>
    <cellStyle name="Normal 13 6" xfId="578"/>
    <cellStyle name="Normal 13 6 2" xfId="579"/>
    <cellStyle name="Normal 13 6 2 2" xfId="580"/>
    <cellStyle name="Normal 13 6 3" xfId="581"/>
    <cellStyle name="Normal 13 7" xfId="582"/>
    <cellStyle name="Normal 13 7 2" xfId="583"/>
    <cellStyle name="Normal 13 8" xfId="584"/>
    <cellStyle name="Normal 14" xfId="585"/>
    <cellStyle name="Normal 14 2" xfId="586"/>
    <cellStyle name="Normal 14 2 2" xfId="587"/>
    <cellStyle name="Normal 14 2 2 2" xfId="588"/>
    <cellStyle name="Normal 14 2 2 2 2" xfId="589"/>
    <cellStyle name="Normal 14 2 2 3" xfId="590"/>
    <cellStyle name="Normal 14 2 3" xfId="591"/>
    <cellStyle name="Normal 14 2 3 2" xfId="592"/>
    <cellStyle name="Normal 14 2 4" xfId="593"/>
    <cellStyle name="Normal 14 3" xfId="594"/>
    <cellStyle name="Normal 14 3 2" xfId="595"/>
    <cellStyle name="Normal 14 3 2 2" xfId="596"/>
    <cellStyle name="Normal 14 3 2 2 2" xfId="597"/>
    <cellStyle name="Normal 14 3 2 3" xfId="598"/>
    <cellStyle name="Normal 14 3 3" xfId="599"/>
    <cellStyle name="Normal 14 3 3 2" xfId="600"/>
    <cellStyle name="Normal 14 3 4" xfId="601"/>
    <cellStyle name="Normal 14 4" xfId="602"/>
    <cellStyle name="Normal 14 4 2" xfId="603"/>
    <cellStyle name="Normal 14 4 2 2" xfId="604"/>
    <cellStyle name="Normal 14 4 2 2 2" xfId="605"/>
    <cellStyle name="Normal 14 4 2 3" xfId="606"/>
    <cellStyle name="Normal 14 4 3" xfId="607"/>
    <cellStyle name="Normal 14 4 3 2" xfId="608"/>
    <cellStyle name="Normal 14 4 4" xfId="609"/>
    <cellStyle name="Normal 14 5" xfId="610"/>
    <cellStyle name="Normal 14 5 2" xfId="611"/>
    <cellStyle name="Normal 14 5 2 2" xfId="612"/>
    <cellStyle name="Normal 14 5 2 2 2" xfId="613"/>
    <cellStyle name="Normal 14 5 2 3" xfId="614"/>
    <cellStyle name="Normal 14 5 3" xfId="615"/>
    <cellStyle name="Normal 14 5 3 2" xfId="616"/>
    <cellStyle name="Normal 14 5 4" xfId="617"/>
    <cellStyle name="Normal 14 6" xfId="618"/>
    <cellStyle name="Normal 14 6 2" xfId="619"/>
    <cellStyle name="Normal 14 6 2 2" xfId="620"/>
    <cellStyle name="Normal 14 6 3" xfId="621"/>
    <cellStyle name="Normal 14 7" xfId="622"/>
    <cellStyle name="Normal 14 7 2" xfId="623"/>
    <cellStyle name="Normal 15" xfId="624"/>
    <cellStyle name="Normal 15 2" xfId="625"/>
    <cellStyle name="Normal 15 2 2" xfId="626"/>
    <cellStyle name="Normal 15 2 2 2" xfId="627"/>
    <cellStyle name="Normal 15 2 2 2 2" xfId="628"/>
    <cellStyle name="Normal 15 2 2 3" xfId="629"/>
    <cellStyle name="Normal 15 2 3" xfId="630"/>
    <cellStyle name="Normal 15 2 3 2" xfId="631"/>
    <cellStyle name="Normal 15 2 4" xfId="632"/>
    <cellStyle name="Normal 15 3" xfId="633"/>
    <cellStyle name="Normal 15 3 2" xfId="634"/>
    <cellStyle name="Normal 15 3 2 2" xfId="635"/>
    <cellStyle name="Normal 15 3 2 2 2" xfId="636"/>
    <cellStyle name="Normal 15 3 2 3" xfId="637"/>
    <cellStyle name="Normal 15 3 3" xfId="638"/>
    <cellStyle name="Normal 15 3 3 2" xfId="639"/>
    <cellStyle name="Normal 15 3 4" xfId="640"/>
    <cellStyle name="Normal 15 4" xfId="641"/>
    <cellStyle name="Normal 15 4 2" xfId="642"/>
    <cellStyle name="Normal 15 4 2 2" xfId="643"/>
    <cellStyle name="Normal 15 4 3" xfId="644"/>
    <cellStyle name="Normal 15 5" xfId="645"/>
    <cellStyle name="Normal 15 5 2" xfId="646"/>
    <cellStyle name="Normal 15 6" xfId="647"/>
    <cellStyle name="Normal 16" xfId="648"/>
    <cellStyle name="Normal 16 2" xfId="649"/>
    <cellStyle name="Normal 16 2 2" xfId="650"/>
    <cellStyle name="Normal 16 2 2 2" xfId="651"/>
    <cellStyle name="Normal 16 2 2 2 2" xfId="652"/>
    <cellStyle name="Normal 16 2 2 3" xfId="653"/>
    <cellStyle name="Normal 16 2 3" xfId="654"/>
    <cellStyle name="Normal 16 2 3 2" xfId="655"/>
    <cellStyle name="Normal 16 2 4" xfId="656"/>
    <cellStyle name="Normal 16 3" xfId="657"/>
    <cellStyle name="Normal 16 3 2" xfId="658"/>
    <cellStyle name="Normal 16 3 2 2" xfId="659"/>
    <cellStyle name="Normal 16 3 2 2 2" xfId="660"/>
    <cellStyle name="Normal 16 3 2 3" xfId="661"/>
    <cellStyle name="Normal 16 3 3" xfId="662"/>
    <cellStyle name="Normal 16 3 3 2" xfId="663"/>
    <cellStyle name="Normal 16 3 4" xfId="664"/>
    <cellStyle name="Normal 16 4" xfId="665"/>
    <cellStyle name="Normal 16 4 2" xfId="666"/>
    <cellStyle name="Normal 16 4 2 2" xfId="667"/>
    <cellStyle name="Normal 16 4 3" xfId="668"/>
    <cellStyle name="Normal 16 5" xfId="669"/>
    <cellStyle name="Normal 16 5 2" xfId="670"/>
    <cellStyle name="Normal 16 6" xfId="671"/>
    <cellStyle name="Normal 17" xfId="672"/>
    <cellStyle name="Normal 17 2" xfId="673"/>
    <cellStyle name="Normal 17 2 2" xfId="674"/>
    <cellStyle name="Normal 17 2 2 2" xfId="675"/>
    <cellStyle name="Normal 17 2 2 2 2" xfId="676"/>
    <cellStyle name="Normal 17 2 2 3" xfId="677"/>
    <cellStyle name="Normal 17 2 3" xfId="678"/>
    <cellStyle name="Normal 17 2 3 2" xfId="679"/>
    <cellStyle name="Normal 17 2 4" xfId="680"/>
    <cellStyle name="Normal 17 3" xfId="681"/>
    <cellStyle name="Normal 17 3 2" xfId="682"/>
    <cellStyle name="Normal 17 3 2 2" xfId="683"/>
    <cellStyle name="Normal 17 3 2 2 2" xfId="684"/>
    <cellStyle name="Normal 17 3 2 3" xfId="685"/>
    <cellStyle name="Normal 17 3 3" xfId="686"/>
    <cellStyle name="Normal 17 3 3 2" xfId="687"/>
    <cellStyle name="Normal 17 3 4" xfId="688"/>
    <cellStyle name="Normal 17 4" xfId="689"/>
    <cellStyle name="Normal 17 4 2" xfId="690"/>
    <cellStyle name="Normal 17 4 2 2" xfId="691"/>
    <cellStyle name="Normal 17 4 3" xfId="692"/>
    <cellStyle name="Normal 17 5" xfId="693"/>
    <cellStyle name="Normal 17 5 2" xfId="694"/>
    <cellStyle name="Normal 17 6" xfId="695"/>
    <cellStyle name="Normal 18" xfId="696"/>
    <cellStyle name="Normal 18 2" xfId="697"/>
    <cellStyle name="Normal 18 2 2" xfId="698"/>
    <cellStyle name="Normal 18 2 2 2" xfId="699"/>
    <cellStyle name="Normal 18 2 2 2 2" xfId="700"/>
    <cellStyle name="Normal 18 2 2 3" xfId="701"/>
    <cellStyle name="Normal 18 2 3" xfId="702"/>
    <cellStyle name="Normal 18 2 3 2" xfId="703"/>
    <cellStyle name="Normal 18 2 4" xfId="704"/>
    <cellStyle name="Normal 18 3" xfId="705"/>
    <cellStyle name="Normal 18 3 2" xfId="706"/>
    <cellStyle name="Normal 18 3 2 2" xfId="707"/>
    <cellStyle name="Normal 18 3 2 2 2" xfId="708"/>
    <cellStyle name="Normal 18 3 2 3" xfId="709"/>
    <cellStyle name="Normal 18 3 3" xfId="710"/>
    <cellStyle name="Normal 18 3 3 2" xfId="711"/>
    <cellStyle name="Normal 18 3 4" xfId="712"/>
    <cellStyle name="Normal 18 4" xfId="713"/>
    <cellStyle name="Normal 18 4 2" xfId="714"/>
    <cellStyle name="Normal 18 4 2 2" xfId="715"/>
    <cellStyle name="Normal 18 4 3" xfId="716"/>
    <cellStyle name="Normal 18 5" xfId="717"/>
    <cellStyle name="Normal 18 5 2" xfId="718"/>
    <cellStyle name="Normal 18 6" xfId="719"/>
    <cellStyle name="Normal 19" xfId="720"/>
    <cellStyle name="Normal 19 2" xfId="721"/>
    <cellStyle name="Normal 2" xfId="722"/>
    <cellStyle name="Normal 2 10" xfId="723"/>
    <cellStyle name="Normal 2 10 2" xfId="724"/>
    <cellStyle name="Normal 2 11" xfId="725"/>
    <cellStyle name="Normal 2 11 2" xfId="726"/>
    <cellStyle name="Normal 2 12" xfId="727"/>
    <cellStyle name="Normal 2 12 2" xfId="728"/>
    <cellStyle name="Normal 2 12 2 2" xfId="729"/>
    <cellStyle name="Normal 2 13" xfId="730"/>
    <cellStyle name="Normal 2 14" xfId="731"/>
    <cellStyle name="Normal 2 15" xfId="732"/>
    <cellStyle name="Normal 2 16" xfId="733"/>
    <cellStyle name="Normal 2 17" xfId="734"/>
    <cellStyle name="Normal 2 18" xfId="735"/>
    <cellStyle name="Normal 2 19" xfId="736"/>
    <cellStyle name="Normal 2 19 2" xfId="737"/>
    <cellStyle name="Normal 2 19 2 2" xfId="738"/>
    <cellStyle name="Normal 2 19 3" xfId="739"/>
    <cellStyle name="Normal 2 2" xfId="3"/>
    <cellStyle name="Normal 2 2 2" xfId="740"/>
    <cellStyle name="Normal 2 20" xfId="741"/>
    <cellStyle name="Normal 2 20 2" xfId="742"/>
    <cellStyle name="Normal 2 20 2 2" xfId="743"/>
    <cellStyle name="Normal 2 20 3" xfId="744"/>
    <cellStyle name="Normal 2 21" xfId="745"/>
    <cellStyle name="Normal 2 21 2" xfId="746"/>
    <cellStyle name="Normal 2 22" xfId="747"/>
    <cellStyle name="Normal 2 22 2" xfId="748"/>
    <cellStyle name="Normal 2 23" xfId="749"/>
    <cellStyle name="Normal 2 23 2" xfId="750"/>
    <cellStyle name="Normal 2 24" xfId="4"/>
    <cellStyle name="Normal 2 24 2" xfId="751"/>
    <cellStyle name="Normal 2 24 2 2" xfId="752"/>
    <cellStyle name="Normal 2 24 3" xfId="753"/>
    <cellStyle name="Normal 2 25" xfId="754"/>
    <cellStyle name="Normal 2 25 2" xfId="755"/>
    <cellStyle name="Normal 2 26" xfId="756"/>
    <cellStyle name="Normal 2 26 2" xfId="757"/>
    <cellStyle name="Normal 2 27" xfId="758"/>
    <cellStyle name="Normal 2 27 2" xfId="759"/>
    <cellStyle name="Normal 2 28" xfId="760"/>
    <cellStyle name="Normal 2 3" xfId="761"/>
    <cellStyle name="Normal 2 3 2" xfId="762"/>
    <cellStyle name="Normal 2 3 2 2" xfId="763"/>
    <cellStyle name="Normal 2 3 2 2 2" xfId="764"/>
    <cellStyle name="Normal 2 3 2 3" xfId="765"/>
    <cellStyle name="Normal 2 3 2 3 2" xfId="766"/>
    <cellStyle name="Normal 2 3 2 4" xfId="767"/>
    <cellStyle name="Normal 2 3 2 4 2" xfId="768"/>
    <cellStyle name="Normal 2 3 2 5" xfId="769"/>
    <cellStyle name="Normal 2 3 3" xfId="2"/>
    <cellStyle name="Normal 2 3 3 2" xfId="770"/>
    <cellStyle name="Normal 2 3 4" xfId="771"/>
    <cellStyle name="Normal 2 3 5" xfId="772"/>
    <cellStyle name="Normal 2 3 5 2" xfId="773"/>
    <cellStyle name="Normal 2 3 5 2 2" xfId="774"/>
    <cellStyle name="Normal 2 3 5 3" xfId="775"/>
    <cellStyle name="Normal 2 3 6" xfId="776"/>
    <cellStyle name="Normal 2 31" xfId="777"/>
    <cellStyle name="Normal 2 4" xfId="778"/>
    <cellStyle name="Normal 2 4 2" xfId="779"/>
    <cellStyle name="Normal 2 4 3" xfId="780"/>
    <cellStyle name="Normal 2 4 4" xfId="781"/>
    <cellStyle name="Normal 2 4 4 2" xfId="782"/>
    <cellStyle name="Normal 2 5" xfId="783"/>
    <cellStyle name="Normal 2 5 2" xfId="784"/>
    <cellStyle name="Normal 2 5 3" xfId="785"/>
    <cellStyle name="Normal 2 5 3 2" xfId="786"/>
    <cellStyle name="Normal 2 6" xfId="787"/>
    <cellStyle name="Normal 2 6 2" xfId="788"/>
    <cellStyle name="Normal 2 7" xfId="789"/>
    <cellStyle name="Normal 2 7 2" xfId="790"/>
    <cellStyle name="Normal 2 8" xfId="791"/>
    <cellStyle name="Normal 2 8 2" xfId="792"/>
    <cellStyle name="Normal 2 9" xfId="793"/>
    <cellStyle name="Normal 2 9 2" xfId="794"/>
    <cellStyle name="Normal 2_EFE" xfId="795"/>
    <cellStyle name="Normal 20" xfId="796"/>
    <cellStyle name="Normal 20 2" xfId="797"/>
    <cellStyle name="Normal 20 2 2" xfId="798"/>
    <cellStyle name="Normal 20 3" xfId="799"/>
    <cellStyle name="Normal 20 4" xfId="800"/>
    <cellStyle name="Normal 21" xfId="801"/>
    <cellStyle name="Normal 21 2" xfId="802"/>
    <cellStyle name="Normal 22" xfId="803"/>
    <cellStyle name="Normal 22 2" xfId="804"/>
    <cellStyle name="Normal 23" xfId="805"/>
    <cellStyle name="Normal 23 2" xfId="806"/>
    <cellStyle name="Normal 24" xfId="807"/>
    <cellStyle name="Normal 24 2" xfId="808"/>
    <cellStyle name="Normal 25" xfId="809"/>
    <cellStyle name="Normal 25 2" xfId="810"/>
    <cellStyle name="Normal 26" xfId="811"/>
    <cellStyle name="Normal 26 2" xfId="812"/>
    <cellStyle name="Normal 27" xfId="813"/>
    <cellStyle name="Normal 28" xfId="814"/>
    <cellStyle name="Normal 28 2" xfId="815"/>
    <cellStyle name="Normal 29" xfId="816"/>
    <cellStyle name="Normal 3" xfId="817"/>
    <cellStyle name="Normal 3 10" xfId="818"/>
    <cellStyle name="Normal 3 10 2" xfId="819"/>
    <cellStyle name="Normal 3 11" xfId="820"/>
    <cellStyle name="Normal 3 11 2" xfId="821"/>
    <cellStyle name="Normal 3 12" xfId="822"/>
    <cellStyle name="Normal 3 12 2" xfId="823"/>
    <cellStyle name="Normal 3 13" xfId="6"/>
    <cellStyle name="Normal 3 14" xfId="824"/>
    <cellStyle name="Normal 3 15" xfId="825"/>
    <cellStyle name="Normal 3 2" xfId="826"/>
    <cellStyle name="Normal 3 2 2" xfId="827"/>
    <cellStyle name="Normal 3 2 2 2" xfId="828"/>
    <cellStyle name="Normal 3 2 2 2 2" xfId="829"/>
    <cellStyle name="Normal 3 2 2 3" xfId="830"/>
    <cellStyle name="Normal 3 2 2 3 2" xfId="831"/>
    <cellStyle name="Normal 3 2 2 4" xfId="832"/>
    <cellStyle name="Normal 3 2 2 4 2" xfId="833"/>
    <cellStyle name="Normal 3 2 2 5" xfId="834"/>
    <cellStyle name="Normal 3 2 3" xfId="5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K90"/>
  <sheetViews>
    <sheetView showGridLines="0" tabSelected="1" zoomScaleNormal="100" workbookViewId="0">
      <selection activeCell="I10" sqref="I10"/>
    </sheetView>
  </sheetViews>
  <sheetFormatPr baseColWidth="10" defaultColWidth="25.5" defaultRowHeight="12.75"/>
  <cols>
    <col min="1" max="1" width="79.33203125" style="1" customWidth="1"/>
    <col min="2" max="7" width="23.33203125" style="1" customWidth="1"/>
    <col min="8" max="16384" width="25.5" style="1"/>
  </cols>
  <sheetData>
    <row r="1" spans="1:7" ht="90.75" customHeight="1">
      <c r="A1" s="25" t="s">
        <v>86</v>
      </c>
      <c r="B1" s="24"/>
      <c r="C1" s="24"/>
      <c r="D1" s="24"/>
      <c r="E1" s="24"/>
      <c r="F1" s="24"/>
      <c r="G1" s="23"/>
    </row>
    <row r="2" spans="1:7" ht="12" customHeight="1">
      <c r="A2" s="26"/>
      <c r="B2" s="25" t="s">
        <v>85</v>
      </c>
      <c r="C2" s="24"/>
      <c r="D2" s="24"/>
      <c r="E2" s="24"/>
      <c r="F2" s="23"/>
      <c r="G2" s="22" t="s">
        <v>84</v>
      </c>
    </row>
    <row r="3" spans="1:7" ht="33" customHeight="1">
      <c r="A3" s="21" t="s">
        <v>83</v>
      </c>
      <c r="B3" s="20" t="s">
        <v>82</v>
      </c>
      <c r="C3" s="20" t="s">
        <v>81</v>
      </c>
      <c r="D3" s="20" t="s">
        <v>80</v>
      </c>
      <c r="E3" s="20" t="s">
        <v>79</v>
      </c>
      <c r="F3" s="20" t="s">
        <v>78</v>
      </c>
      <c r="G3" s="19"/>
    </row>
    <row r="4" spans="1:7" ht="12.95" customHeight="1">
      <c r="A4" s="14" t="s">
        <v>77</v>
      </c>
      <c r="B4" s="18">
        <f>SUM(B5:B11)</f>
        <v>0</v>
      </c>
      <c r="C4" s="18">
        <f>SUM(C5:C11)</f>
        <v>0</v>
      </c>
      <c r="D4" s="18">
        <f>SUM(D5:D11)</f>
        <v>0</v>
      </c>
      <c r="E4" s="18">
        <f>SUM(E5:E11)</f>
        <v>0</v>
      </c>
      <c r="F4" s="18">
        <f>SUM(F5:F11)</f>
        <v>0</v>
      </c>
      <c r="G4" s="18">
        <f>SUM(G5:G11)</f>
        <v>0</v>
      </c>
    </row>
    <row r="5" spans="1:7" ht="12.95" customHeight="1">
      <c r="A5" s="13" t="s">
        <v>76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D5-E5</f>
        <v>0</v>
      </c>
    </row>
    <row r="6" spans="1:7" ht="12.95" customHeight="1">
      <c r="A6" s="13" t="s">
        <v>75</v>
      </c>
      <c r="B6" s="12">
        <v>0</v>
      </c>
      <c r="C6" s="12">
        <v>0</v>
      </c>
      <c r="D6" s="12">
        <f>B6+C6</f>
        <v>0</v>
      </c>
      <c r="E6" s="12">
        <v>0</v>
      </c>
      <c r="F6" s="12">
        <v>0</v>
      </c>
      <c r="G6" s="12">
        <f>D6-E6</f>
        <v>0</v>
      </c>
    </row>
    <row r="7" spans="1:7" ht="12.95" customHeight="1">
      <c r="A7" s="13" t="s">
        <v>74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</row>
    <row r="8" spans="1:7" ht="12.95" customHeight="1">
      <c r="A8" s="13" t="s">
        <v>73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ht="12.95" customHeight="1">
      <c r="A9" s="13" t="s">
        <v>72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ht="12.95" customHeight="1">
      <c r="A10" s="13" t="s">
        <v>71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 ht="12.95" customHeight="1">
      <c r="A11" s="13" t="s">
        <v>70</v>
      </c>
      <c r="B11" s="12">
        <v>0</v>
      </c>
      <c r="C11" s="12">
        <v>0</v>
      </c>
      <c r="D11" s="12">
        <f>B11+C11</f>
        <v>0</v>
      </c>
      <c r="E11" s="12">
        <v>0</v>
      </c>
      <c r="F11" s="12">
        <v>0</v>
      </c>
      <c r="G11" s="12">
        <f>D11-E11</f>
        <v>0</v>
      </c>
    </row>
    <row r="12" spans="1:7" ht="12.95" customHeight="1">
      <c r="A12" s="14" t="s">
        <v>69</v>
      </c>
      <c r="B12" s="15">
        <f>SUM(B13:B21)</f>
        <v>0</v>
      </c>
      <c r="C12" s="15">
        <f>SUM(C13:C21)</f>
        <v>10000</v>
      </c>
      <c r="D12" s="15">
        <f>SUM(D13:D21)</f>
        <v>10000</v>
      </c>
      <c r="E12" s="15">
        <f>SUM(E13:E21)</f>
        <v>0</v>
      </c>
      <c r="F12" s="15">
        <f>SUM(F13:F21)</f>
        <v>0</v>
      </c>
      <c r="G12" s="15">
        <f>SUM(G13:G21)</f>
        <v>10000</v>
      </c>
    </row>
    <row r="13" spans="1:7" ht="12.95" customHeight="1">
      <c r="A13" s="13" t="s">
        <v>68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ht="12.95" customHeight="1">
      <c r="A14" s="13" t="s">
        <v>67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ht="12.95" customHeight="1">
      <c r="A15" s="13" t="s">
        <v>66</v>
      </c>
      <c r="B15" s="12">
        <v>0</v>
      </c>
      <c r="C15" s="12">
        <v>0</v>
      </c>
      <c r="D15" s="12">
        <f>B15+C15</f>
        <v>0</v>
      </c>
      <c r="E15" s="12">
        <v>0</v>
      </c>
      <c r="F15" s="12">
        <v>0</v>
      </c>
      <c r="G15" s="12">
        <f>D15-E15</f>
        <v>0</v>
      </c>
    </row>
    <row r="16" spans="1:7" ht="12.95" customHeight="1">
      <c r="A16" s="13" t="s">
        <v>65</v>
      </c>
      <c r="B16" s="12">
        <v>0</v>
      </c>
      <c r="C16" s="12">
        <v>0</v>
      </c>
      <c r="D16" s="12">
        <f>B16+C16</f>
        <v>0</v>
      </c>
      <c r="E16" s="12">
        <v>0</v>
      </c>
      <c r="F16" s="12">
        <v>0</v>
      </c>
      <c r="G16" s="12">
        <f>D16-E16</f>
        <v>0</v>
      </c>
    </row>
    <row r="17" spans="1:11" ht="12.95" customHeight="1">
      <c r="A17" s="13" t="s">
        <v>64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11" ht="12.95" customHeight="1">
      <c r="A18" s="13" t="s">
        <v>63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11" ht="12.95" customHeight="1">
      <c r="A19" s="13" t="s">
        <v>62</v>
      </c>
      <c r="B19" s="12">
        <v>0</v>
      </c>
      <c r="C19" s="12">
        <v>10000</v>
      </c>
      <c r="D19" s="12">
        <f>B19+C19</f>
        <v>10000</v>
      </c>
      <c r="E19" s="12">
        <f>F19</f>
        <v>0</v>
      </c>
      <c r="F19" s="12">
        <v>0</v>
      </c>
      <c r="G19" s="12">
        <f>D19-E19</f>
        <v>10000</v>
      </c>
    </row>
    <row r="20" spans="1:11" ht="12.95" customHeight="1">
      <c r="A20" s="13" t="s">
        <v>61</v>
      </c>
      <c r="B20" s="12">
        <v>0</v>
      </c>
      <c r="C20" s="12">
        <v>0</v>
      </c>
      <c r="D20" s="12">
        <f>B20+C20</f>
        <v>0</v>
      </c>
      <c r="E20" s="12">
        <v>0</v>
      </c>
      <c r="F20" s="12">
        <v>0</v>
      </c>
      <c r="G20" s="12">
        <f>D20-E20</f>
        <v>0</v>
      </c>
    </row>
    <row r="21" spans="1:11" ht="12.95" customHeight="1">
      <c r="A21" s="13" t="s">
        <v>60</v>
      </c>
      <c r="B21" s="12">
        <v>0</v>
      </c>
      <c r="C21" s="12">
        <v>0</v>
      </c>
      <c r="D21" s="12">
        <f>B21+C21</f>
        <v>0</v>
      </c>
      <c r="E21" s="12">
        <f>+F21</f>
        <v>0</v>
      </c>
      <c r="F21" s="12">
        <v>0</v>
      </c>
      <c r="G21" s="12">
        <f>D21-E21</f>
        <v>0</v>
      </c>
    </row>
    <row r="22" spans="1:11" ht="12.95" customHeight="1">
      <c r="A22" s="14" t="s">
        <v>59</v>
      </c>
      <c r="B22" s="15">
        <f>SUM(B23:B31)</f>
        <v>250000</v>
      </c>
      <c r="C22" s="15">
        <f>SUM(C23:C31)</f>
        <v>3674981.4</v>
      </c>
      <c r="D22" s="15">
        <f>SUM(D23:D31)</f>
        <v>3924981.4</v>
      </c>
      <c r="E22" s="15">
        <f>SUM(E23:E31)</f>
        <v>991718.49</v>
      </c>
      <c r="F22" s="15">
        <f>SUM(F23:F31)</f>
        <v>990054.49</v>
      </c>
      <c r="G22" s="15">
        <f>SUM(G23:G31)</f>
        <v>2933262.9099999997</v>
      </c>
      <c r="K22" s="17"/>
    </row>
    <row r="23" spans="1:11" ht="12.95" customHeight="1">
      <c r="A23" s="13" t="s">
        <v>58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</row>
    <row r="24" spans="1:11" ht="12.95" customHeight="1">
      <c r="A24" s="13" t="s">
        <v>57</v>
      </c>
      <c r="B24" s="12">
        <v>0</v>
      </c>
      <c r="C24" s="12">
        <v>0</v>
      </c>
      <c r="D24" s="12">
        <f>B24+C24</f>
        <v>0</v>
      </c>
      <c r="E24" s="12">
        <v>0</v>
      </c>
      <c r="F24" s="12">
        <v>0</v>
      </c>
      <c r="G24" s="12">
        <f>D24-E24</f>
        <v>0</v>
      </c>
    </row>
    <row r="25" spans="1:11" ht="12.95" customHeight="1">
      <c r="A25" s="13" t="s">
        <v>56</v>
      </c>
      <c r="B25" s="12">
        <v>0</v>
      </c>
      <c r="C25" s="12">
        <f>110000+550000</f>
        <v>660000</v>
      </c>
      <c r="D25" s="12">
        <f>B25+C25</f>
        <v>660000</v>
      </c>
      <c r="E25" s="12">
        <f>+F25+1664</f>
        <v>110366.75</v>
      </c>
      <c r="F25" s="12">
        <f>40002.75+68700</f>
        <v>108702.75</v>
      </c>
      <c r="G25" s="12">
        <f>D25-E25</f>
        <v>549633.25</v>
      </c>
    </row>
    <row r="26" spans="1:11" ht="12.95" customHeight="1">
      <c r="A26" s="13" t="s">
        <v>55</v>
      </c>
      <c r="B26" s="12">
        <v>0</v>
      </c>
      <c r="C26" s="12">
        <v>250000</v>
      </c>
      <c r="D26" s="12">
        <f>B26+C26</f>
        <v>250000</v>
      </c>
      <c r="E26" s="12">
        <f>+F26</f>
        <v>113745.64</v>
      </c>
      <c r="F26" s="12">
        <v>113745.64</v>
      </c>
      <c r="G26" s="12">
        <f>D26-E26</f>
        <v>136254.35999999999</v>
      </c>
    </row>
    <row r="27" spans="1:11" ht="12.95" customHeight="1">
      <c r="A27" s="13" t="s">
        <v>54</v>
      </c>
      <c r="B27" s="12">
        <v>250000</v>
      </c>
      <c r="C27" s="12">
        <f>2687143.6+9087.8+68750</f>
        <v>2764981.4</v>
      </c>
      <c r="D27" s="12">
        <f>B27+C27</f>
        <v>3014981.4</v>
      </c>
      <c r="E27" s="12">
        <f>+F27</f>
        <v>767606.1</v>
      </c>
      <c r="F27" s="12">
        <v>767606.1</v>
      </c>
      <c r="G27" s="12">
        <f>D27-E27</f>
        <v>2247375.2999999998</v>
      </c>
      <c r="I27" s="16"/>
    </row>
    <row r="28" spans="1:11" ht="12.95" customHeight="1">
      <c r="A28" s="13" t="s">
        <v>53</v>
      </c>
      <c r="B28" s="12">
        <v>0</v>
      </c>
      <c r="C28" s="12">
        <v>0</v>
      </c>
      <c r="D28" s="12">
        <f>B28+C28</f>
        <v>0</v>
      </c>
      <c r="E28" s="12">
        <v>0</v>
      </c>
      <c r="F28" s="12">
        <v>0</v>
      </c>
      <c r="G28" s="12">
        <f>D28-E28</f>
        <v>0</v>
      </c>
    </row>
    <row r="29" spans="1:11" ht="12.95" customHeight="1">
      <c r="A29" s="13" t="s">
        <v>52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11" ht="12.95" customHeight="1">
      <c r="A30" s="13" t="s">
        <v>51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11" ht="12.95" customHeight="1">
      <c r="A31" s="13" t="s">
        <v>50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</row>
    <row r="32" spans="1:11" ht="12.95" customHeight="1">
      <c r="A32" s="14" t="s">
        <v>49</v>
      </c>
      <c r="B32" s="15">
        <f>SUM(B33:B41)</f>
        <v>0</v>
      </c>
      <c r="C32" s="15">
        <f>SUM(C33:C41)</f>
        <v>12896644.26</v>
      </c>
      <c r="D32" s="15">
        <f>SUM(D33:D41)</f>
        <v>12896644.26</v>
      </c>
      <c r="E32" s="15">
        <f>SUM(E33:E41)</f>
        <v>399600</v>
      </c>
      <c r="F32" s="15">
        <f>SUM(F33:F41)</f>
        <v>399600</v>
      </c>
      <c r="G32" s="15">
        <f>SUM(G33:G41)</f>
        <v>12497044.26</v>
      </c>
    </row>
    <row r="33" spans="1:7" ht="12.95" customHeight="1">
      <c r="A33" s="13" t="s">
        <v>48</v>
      </c>
      <c r="B33" s="12">
        <v>0</v>
      </c>
      <c r="C33" s="12">
        <v>0</v>
      </c>
      <c r="D33" s="12">
        <f>B33+C33</f>
        <v>0</v>
      </c>
      <c r="E33" s="12">
        <v>0</v>
      </c>
      <c r="F33" s="12">
        <v>0</v>
      </c>
      <c r="G33" s="12">
        <f>D33-E33</f>
        <v>0</v>
      </c>
    </row>
    <row r="34" spans="1:7" ht="12.95" customHeight="1">
      <c r="A34" s="13" t="s">
        <v>47</v>
      </c>
      <c r="B34" s="12">
        <v>0</v>
      </c>
      <c r="C34" s="12">
        <v>0</v>
      </c>
      <c r="D34" s="12">
        <f>B34+C34</f>
        <v>0</v>
      </c>
      <c r="E34" s="12">
        <f>+F34</f>
        <v>0</v>
      </c>
      <c r="F34" s="12">
        <v>0</v>
      </c>
      <c r="G34" s="12">
        <f>D34-E34</f>
        <v>0</v>
      </c>
    </row>
    <row r="35" spans="1:7" ht="12.95" customHeight="1">
      <c r="A35" s="13" t="s">
        <v>46</v>
      </c>
      <c r="B35" s="12">
        <v>0</v>
      </c>
      <c r="C35" s="12">
        <f>12839000.48+57643.78</f>
        <v>12896644.26</v>
      </c>
      <c r="D35" s="12">
        <f>B35+C35</f>
        <v>12896644.26</v>
      </c>
      <c r="E35" s="12">
        <f>+F35</f>
        <v>399600</v>
      </c>
      <c r="F35" s="12">
        <v>399600</v>
      </c>
      <c r="G35" s="12">
        <f>D35-E35</f>
        <v>12497044.26</v>
      </c>
    </row>
    <row r="36" spans="1:7" ht="12.95" customHeight="1">
      <c r="A36" s="13" t="s">
        <v>45</v>
      </c>
      <c r="B36" s="12">
        <v>0</v>
      </c>
      <c r="C36" s="12">
        <v>0</v>
      </c>
      <c r="D36" s="12">
        <f>B36+C36</f>
        <v>0</v>
      </c>
      <c r="E36" s="12">
        <v>0</v>
      </c>
      <c r="F36" s="12">
        <v>0</v>
      </c>
      <c r="G36" s="12">
        <f>D36-E36</f>
        <v>0</v>
      </c>
    </row>
    <row r="37" spans="1:7" ht="12.95" customHeight="1">
      <c r="A37" s="13" t="s">
        <v>44</v>
      </c>
      <c r="B37" s="12">
        <v>0</v>
      </c>
      <c r="C37" s="12">
        <v>0</v>
      </c>
      <c r="D37" s="12">
        <f>B37+C37</f>
        <v>0</v>
      </c>
      <c r="E37" s="12">
        <v>0</v>
      </c>
      <c r="F37" s="12">
        <v>0</v>
      </c>
      <c r="G37" s="12">
        <f>D37-E37</f>
        <v>0</v>
      </c>
    </row>
    <row r="38" spans="1:7" ht="12.95" customHeight="1">
      <c r="A38" s="13" t="s">
        <v>43</v>
      </c>
      <c r="B38" s="12">
        <v>0</v>
      </c>
      <c r="C38" s="12">
        <v>0</v>
      </c>
      <c r="D38" s="12">
        <f>B38+C38</f>
        <v>0</v>
      </c>
      <c r="E38" s="12">
        <v>0</v>
      </c>
      <c r="F38" s="12">
        <v>0</v>
      </c>
      <c r="G38" s="12">
        <f>D38-E38</f>
        <v>0</v>
      </c>
    </row>
    <row r="39" spans="1:7" ht="12.95" customHeight="1">
      <c r="A39" s="13" t="s">
        <v>42</v>
      </c>
      <c r="B39" s="12">
        <v>0</v>
      </c>
      <c r="C39" s="12">
        <v>0</v>
      </c>
      <c r="D39" s="12">
        <f>B39+C39</f>
        <v>0</v>
      </c>
      <c r="E39" s="12">
        <v>0</v>
      </c>
      <c r="F39" s="12">
        <v>0</v>
      </c>
      <c r="G39" s="12">
        <f>D39-E39</f>
        <v>0</v>
      </c>
    </row>
    <row r="40" spans="1:7" ht="12.95" customHeight="1">
      <c r="A40" s="13" t="s">
        <v>41</v>
      </c>
      <c r="B40" s="12">
        <v>0</v>
      </c>
      <c r="C40" s="12">
        <v>0</v>
      </c>
      <c r="D40" s="12">
        <f>B40+C40</f>
        <v>0</v>
      </c>
      <c r="E40" s="12">
        <v>0</v>
      </c>
      <c r="F40" s="12">
        <v>0</v>
      </c>
      <c r="G40" s="12">
        <f>D40-E40</f>
        <v>0</v>
      </c>
    </row>
    <row r="41" spans="1:7" ht="12.95" customHeight="1">
      <c r="A41" s="13" t="s">
        <v>40</v>
      </c>
      <c r="B41" s="12">
        <v>0</v>
      </c>
      <c r="C41" s="12">
        <v>0</v>
      </c>
      <c r="D41" s="12">
        <f>B41+C41</f>
        <v>0</v>
      </c>
      <c r="E41" s="12">
        <v>0</v>
      </c>
      <c r="F41" s="12">
        <v>0</v>
      </c>
      <c r="G41" s="12">
        <f>D41-E41</f>
        <v>0</v>
      </c>
    </row>
    <row r="42" spans="1:7" ht="12.95" customHeight="1">
      <c r="A42" s="14" t="s">
        <v>39</v>
      </c>
      <c r="B42" s="15">
        <f>SUM(B43:B51)</f>
        <v>0</v>
      </c>
      <c r="C42" s="15">
        <f>SUM(C43:C51)</f>
        <v>0</v>
      </c>
      <c r="D42" s="15">
        <f>SUM(D43:D51)</f>
        <v>0</v>
      </c>
      <c r="E42" s="15">
        <f>SUM(E43:E51)</f>
        <v>0</v>
      </c>
      <c r="F42" s="15">
        <f>SUM(F43:F51)</f>
        <v>0</v>
      </c>
      <c r="G42" s="15">
        <f>SUM(G43:G51)</f>
        <v>0</v>
      </c>
    </row>
    <row r="43" spans="1:7" ht="12.95" customHeight="1">
      <c r="A43" s="13" t="s">
        <v>38</v>
      </c>
      <c r="B43" s="12">
        <v>0</v>
      </c>
      <c r="C43" s="12">
        <v>0</v>
      </c>
      <c r="D43" s="12">
        <f>B43+C43</f>
        <v>0</v>
      </c>
      <c r="E43" s="12">
        <v>0</v>
      </c>
      <c r="F43" s="12">
        <v>0</v>
      </c>
      <c r="G43" s="12">
        <f>D43-E43</f>
        <v>0</v>
      </c>
    </row>
    <row r="44" spans="1:7" ht="12.95" customHeight="1">
      <c r="A44" s="13" t="s">
        <v>37</v>
      </c>
      <c r="B44" s="12">
        <v>0</v>
      </c>
      <c r="C44" s="12">
        <v>0</v>
      </c>
      <c r="D44" s="12">
        <f>B44+C44</f>
        <v>0</v>
      </c>
      <c r="E44" s="12">
        <v>0</v>
      </c>
      <c r="F44" s="12">
        <v>0</v>
      </c>
      <c r="G44" s="12">
        <f>D44-E44</f>
        <v>0</v>
      </c>
    </row>
    <row r="45" spans="1:7" ht="12.95" customHeight="1">
      <c r="A45" s="13" t="s">
        <v>36</v>
      </c>
      <c r="B45" s="12">
        <v>0</v>
      </c>
      <c r="C45" s="12">
        <v>0</v>
      </c>
      <c r="D45" s="12">
        <f>B45+C45</f>
        <v>0</v>
      </c>
      <c r="E45" s="12">
        <v>0</v>
      </c>
      <c r="F45" s="12">
        <v>0</v>
      </c>
      <c r="G45" s="12">
        <f>D45-E45</f>
        <v>0</v>
      </c>
    </row>
    <row r="46" spans="1:7" ht="12.95" customHeight="1">
      <c r="A46" s="13" t="s">
        <v>35</v>
      </c>
      <c r="B46" s="12">
        <v>0</v>
      </c>
      <c r="C46" s="12">
        <v>0</v>
      </c>
      <c r="D46" s="12">
        <f>B46+C46</f>
        <v>0</v>
      </c>
      <c r="E46" s="12">
        <v>0</v>
      </c>
      <c r="F46" s="12">
        <v>0</v>
      </c>
      <c r="G46" s="12">
        <f>D46-E46</f>
        <v>0</v>
      </c>
    </row>
    <row r="47" spans="1:7" ht="12.95" customHeight="1">
      <c r="A47" s="13" t="s">
        <v>34</v>
      </c>
      <c r="B47" s="12">
        <v>0</v>
      </c>
      <c r="C47" s="12">
        <v>0</v>
      </c>
      <c r="D47" s="12">
        <f>B47+C47</f>
        <v>0</v>
      </c>
      <c r="E47" s="12">
        <v>0</v>
      </c>
      <c r="F47" s="12">
        <v>0</v>
      </c>
      <c r="G47" s="12">
        <f>D47-E47</f>
        <v>0</v>
      </c>
    </row>
    <row r="48" spans="1:7" ht="12.95" customHeight="1">
      <c r="A48" s="13" t="s">
        <v>33</v>
      </c>
      <c r="B48" s="12">
        <v>0</v>
      </c>
      <c r="C48" s="12">
        <v>0</v>
      </c>
      <c r="D48" s="12">
        <f>B48+C48</f>
        <v>0</v>
      </c>
      <c r="E48" s="12">
        <f>+F48</f>
        <v>0</v>
      </c>
      <c r="F48" s="12">
        <v>0</v>
      </c>
      <c r="G48" s="12">
        <f>D48-E48</f>
        <v>0</v>
      </c>
    </row>
    <row r="49" spans="1:7" ht="12.95" customHeight="1">
      <c r="A49" s="13" t="s">
        <v>32</v>
      </c>
      <c r="B49" s="12">
        <v>0</v>
      </c>
      <c r="C49" s="12">
        <v>0</v>
      </c>
      <c r="D49" s="12">
        <f>B49+C49</f>
        <v>0</v>
      </c>
      <c r="E49" s="12">
        <v>0</v>
      </c>
      <c r="F49" s="12">
        <v>0</v>
      </c>
      <c r="G49" s="12">
        <f>D49-E49</f>
        <v>0</v>
      </c>
    </row>
    <row r="50" spans="1:7" ht="12.95" customHeight="1">
      <c r="A50" s="13" t="s">
        <v>31</v>
      </c>
      <c r="B50" s="12">
        <v>0</v>
      </c>
      <c r="C50" s="12">
        <v>0</v>
      </c>
      <c r="D50" s="12">
        <f>B50+C50</f>
        <v>0</v>
      </c>
      <c r="E50" s="12">
        <v>0</v>
      </c>
      <c r="F50" s="12">
        <v>0</v>
      </c>
      <c r="G50" s="12">
        <f>D50-E50</f>
        <v>0</v>
      </c>
    </row>
    <row r="51" spans="1:7" ht="12.95" customHeight="1">
      <c r="A51" s="13" t="s">
        <v>30</v>
      </c>
      <c r="B51" s="12">
        <v>0</v>
      </c>
      <c r="C51" s="12">
        <v>0</v>
      </c>
      <c r="D51" s="12">
        <f>B51+C51</f>
        <v>0</v>
      </c>
      <c r="E51" s="12">
        <v>0</v>
      </c>
      <c r="F51" s="12">
        <v>0</v>
      </c>
      <c r="G51" s="12">
        <f>D51-E51</f>
        <v>0</v>
      </c>
    </row>
    <row r="52" spans="1:7" ht="12.95" customHeight="1">
      <c r="A52" s="14" t="s">
        <v>29</v>
      </c>
      <c r="B52" s="12">
        <f>SUM(B53:B55)</f>
        <v>0</v>
      </c>
      <c r="C52" s="12">
        <f>SUM(C53:C55)</f>
        <v>0</v>
      </c>
      <c r="D52" s="12">
        <f>SUM(D53:D55)</f>
        <v>0</v>
      </c>
      <c r="E52" s="12">
        <f>SUM(E53:E55)</f>
        <v>0</v>
      </c>
      <c r="F52" s="12">
        <f>SUM(F53:F55)</f>
        <v>0</v>
      </c>
      <c r="G52" s="12">
        <f>SUM(G53:G55)</f>
        <v>0</v>
      </c>
    </row>
    <row r="53" spans="1:7" ht="12.95" customHeight="1">
      <c r="A53" s="13" t="s">
        <v>28</v>
      </c>
      <c r="B53" s="12">
        <v>0</v>
      </c>
      <c r="C53" s="12">
        <v>0</v>
      </c>
      <c r="D53" s="12">
        <f>B53+C53</f>
        <v>0</v>
      </c>
      <c r="E53" s="12">
        <v>0</v>
      </c>
      <c r="F53" s="12">
        <v>0</v>
      </c>
      <c r="G53" s="12">
        <f>D53-E53</f>
        <v>0</v>
      </c>
    </row>
    <row r="54" spans="1:7" ht="12.95" customHeight="1">
      <c r="A54" s="13" t="s">
        <v>27</v>
      </c>
      <c r="B54" s="12">
        <v>0</v>
      </c>
      <c r="C54" s="12">
        <v>0</v>
      </c>
      <c r="D54" s="12">
        <f>B54+C54</f>
        <v>0</v>
      </c>
      <c r="E54" s="12">
        <v>0</v>
      </c>
      <c r="F54" s="12">
        <v>0</v>
      </c>
      <c r="G54" s="12">
        <f>D54-E54</f>
        <v>0</v>
      </c>
    </row>
    <row r="55" spans="1:7" ht="12.95" customHeight="1">
      <c r="A55" s="13" t="s">
        <v>26</v>
      </c>
      <c r="B55" s="12">
        <v>0</v>
      </c>
      <c r="C55" s="12">
        <v>0</v>
      </c>
      <c r="D55" s="12">
        <f>B55+C55</f>
        <v>0</v>
      </c>
      <c r="E55" s="12">
        <v>0</v>
      </c>
      <c r="F55" s="12">
        <v>0</v>
      </c>
      <c r="G55" s="12">
        <f>D55-E55</f>
        <v>0</v>
      </c>
    </row>
    <row r="56" spans="1:7" ht="12.95" customHeight="1">
      <c r="A56" s="14" t="s">
        <v>25</v>
      </c>
      <c r="B56" s="12">
        <f>SUM(B57:B63)</f>
        <v>0</v>
      </c>
      <c r="C56" s="15">
        <f>SUM(C57:C63)</f>
        <v>354316.01</v>
      </c>
      <c r="D56" s="15">
        <f>SUM(D57:D63)</f>
        <v>354316.01</v>
      </c>
      <c r="E56" s="15">
        <f>SUM(E57:E63)</f>
        <v>0</v>
      </c>
      <c r="F56" s="15">
        <f>SUM(F57:F63)</f>
        <v>0</v>
      </c>
      <c r="G56" s="15">
        <f>SUM(G57:G63)</f>
        <v>354316.01</v>
      </c>
    </row>
    <row r="57" spans="1:7" ht="12.95" customHeight="1">
      <c r="A57" s="13" t="s">
        <v>24</v>
      </c>
      <c r="B57" s="12">
        <v>0</v>
      </c>
      <c r="C57" s="12">
        <v>0</v>
      </c>
      <c r="D57" s="12">
        <f>B57+C57</f>
        <v>0</v>
      </c>
      <c r="E57" s="12">
        <v>0</v>
      </c>
      <c r="F57" s="12">
        <v>0</v>
      </c>
      <c r="G57" s="12">
        <f>D57-E57</f>
        <v>0</v>
      </c>
    </row>
    <row r="58" spans="1:7" ht="12.95" customHeight="1">
      <c r="A58" s="13" t="s">
        <v>23</v>
      </c>
      <c r="B58" s="12">
        <v>0</v>
      </c>
      <c r="C58" s="12">
        <v>0</v>
      </c>
      <c r="D58" s="12">
        <f>B58+C58</f>
        <v>0</v>
      </c>
      <c r="E58" s="12">
        <v>0</v>
      </c>
      <c r="F58" s="12">
        <v>0</v>
      </c>
      <c r="G58" s="12">
        <f>D58-E58</f>
        <v>0</v>
      </c>
    </row>
    <row r="59" spans="1:7" ht="12.95" customHeight="1">
      <c r="A59" s="13" t="s">
        <v>22</v>
      </c>
      <c r="B59" s="12">
        <v>0</v>
      </c>
      <c r="C59" s="12">
        <v>0</v>
      </c>
      <c r="D59" s="12">
        <f>B59+C59</f>
        <v>0</v>
      </c>
      <c r="E59" s="12">
        <v>0</v>
      </c>
      <c r="F59" s="12">
        <v>0</v>
      </c>
      <c r="G59" s="12">
        <f>D59-E59</f>
        <v>0</v>
      </c>
    </row>
    <row r="60" spans="1:7" ht="12.95" customHeight="1">
      <c r="A60" s="13" t="s">
        <v>21</v>
      </c>
      <c r="B60" s="12">
        <v>0</v>
      </c>
      <c r="C60" s="12">
        <v>0</v>
      </c>
      <c r="D60" s="12">
        <f>B60+C60</f>
        <v>0</v>
      </c>
      <c r="E60" s="12">
        <v>0</v>
      </c>
      <c r="F60" s="12">
        <v>0</v>
      </c>
      <c r="G60" s="12">
        <f>D60-E60</f>
        <v>0</v>
      </c>
    </row>
    <row r="61" spans="1:7" ht="12.95" customHeight="1">
      <c r="A61" s="13" t="s">
        <v>20</v>
      </c>
      <c r="B61" s="12">
        <v>0</v>
      </c>
      <c r="C61" s="12">
        <v>0</v>
      </c>
      <c r="D61" s="12">
        <f>B61+C61</f>
        <v>0</v>
      </c>
      <c r="E61" s="12">
        <v>0</v>
      </c>
      <c r="F61" s="12">
        <v>0</v>
      </c>
      <c r="G61" s="12">
        <f>D61-E61</f>
        <v>0</v>
      </c>
    </row>
    <row r="62" spans="1:7" ht="12.95" customHeight="1">
      <c r="A62" s="13" t="s">
        <v>19</v>
      </c>
      <c r="B62" s="12">
        <v>0</v>
      </c>
      <c r="C62" s="12">
        <v>0</v>
      </c>
      <c r="D62" s="12">
        <f>B62+C62</f>
        <v>0</v>
      </c>
      <c r="E62" s="12">
        <v>0</v>
      </c>
      <c r="F62" s="12">
        <v>0</v>
      </c>
      <c r="G62" s="12">
        <f>D62-E62</f>
        <v>0</v>
      </c>
    </row>
    <row r="63" spans="1:7" ht="12.95" customHeight="1">
      <c r="A63" s="13" t="s">
        <v>18</v>
      </c>
      <c r="B63" s="12">
        <v>0</v>
      </c>
      <c r="C63" s="12">
        <f>107556.71-30637.45+38995.49+75416.33+81343.73+81641.2</f>
        <v>354316.01</v>
      </c>
      <c r="D63" s="12">
        <f>B63+C63</f>
        <v>354316.01</v>
      </c>
      <c r="E63" s="12">
        <v>0</v>
      </c>
      <c r="F63" s="12">
        <v>0</v>
      </c>
      <c r="G63" s="12">
        <f>D63-E63</f>
        <v>354316.01</v>
      </c>
    </row>
    <row r="64" spans="1:7" ht="12.95" customHeight="1">
      <c r="A64" s="14" t="s">
        <v>17</v>
      </c>
      <c r="B64" s="12">
        <f>SUM(B65:B67)</f>
        <v>0</v>
      </c>
      <c r="C64" s="12">
        <f>SUM(C65:C67)</f>
        <v>0</v>
      </c>
      <c r="D64" s="12">
        <f>SUM(D65:D67)</f>
        <v>0</v>
      </c>
      <c r="E64" s="12">
        <f>SUM(E65:E67)</f>
        <v>0</v>
      </c>
      <c r="F64" s="12">
        <f>SUM(F65:F67)</f>
        <v>0</v>
      </c>
      <c r="G64" s="12">
        <f>SUM(G65:G67)</f>
        <v>0</v>
      </c>
    </row>
    <row r="65" spans="1:7" ht="12.95" customHeight="1">
      <c r="A65" s="13" t="s">
        <v>16</v>
      </c>
      <c r="B65" s="12">
        <v>0</v>
      </c>
      <c r="C65" s="12">
        <v>0</v>
      </c>
      <c r="D65" s="12">
        <f>B65+C65</f>
        <v>0</v>
      </c>
      <c r="E65" s="12">
        <v>0</v>
      </c>
      <c r="F65" s="12">
        <v>0</v>
      </c>
      <c r="G65" s="12">
        <f>D65-E65</f>
        <v>0</v>
      </c>
    </row>
    <row r="66" spans="1:7" ht="12.95" customHeight="1">
      <c r="A66" s="13" t="s">
        <v>15</v>
      </c>
      <c r="B66" s="12">
        <v>0</v>
      </c>
      <c r="C66" s="12">
        <v>0</v>
      </c>
      <c r="D66" s="12">
        <f>B66+C66</f>
        <v>0</v>
      </c>
      <c r="E66" s="12">
        <v>0</v>
      </c>
      <c r="F66" s="12">
        <v>0</v>
      </c>
      <c r="G66" s="12">
        <f>D66-E66</f>
        <v>0</v>
      </c>
    </row>
    <row r="67" spans="1:7" ht="12.95" customHeight="1">
      <c r="A67" s="13" t="s">
        <v>14</v>
      </c>
      <c r="B67" s="12">
        <v>0</v>
      </c>
      <c r="C67" s="12">
        <v>0</v>
      </c>
      <c r="D67" s="12">
        <f>B67+C67</f>
        <v>0</v>
      </c>
      <c r="E67" s="12">
        <v>0</v>
      </c>
      <c r="F67" s="12">
        <v>0</v>
      </c>
      <c r="G67" s="12">
        <f>D67-E67</f>
        <v>0</v>
      </c>
    </row>
    <row r="68" spans="1:7" ht="12.95" customHeight="1">
      <c r="A68" s="14" t="s">
        <v>13</v>
      </c>
      <c r="B68" s="12">
        <f>SUM(B69:B75)</f>
        <v>0</v>
      </c>
      <c r="C68" s="12">
        <f>SUM(C69:C75)</f>
        <v>0</v>
      </c>
      <c r="D68" s="12">
        <f>SUM(D69:D75)</f>
        <v>0</v>
      </c>
      <c r="E68" s="12">
        <f>SUM(E69:E75)</f>
        <v>0</v>
      </c>
      <c r="F68" s="12">
        <f>SUM(F69:F75)</f>
        <v>0</v>
      </c>
      <c r="G68" s="12">
        <f>SUM(G69:G75)</f>
        <v>0</v>
      </c>
    </row>
    <row r="69" spans="1:7" ht="12.95" customHeight="1">
      <c r="A69" s="13" t="s">
        <v>12</v>
      </c>
      <c r="B69" s="12">
        <v>0</v>
      </c>
      <c r="C69" s="12">
        <v>0</v>
      </c>
      <c r="D69" s="12">
        <f>B69+C69</f>
        <v>0</v>
      </c>
      <c r="E69" s="12">
        <v>0</v>
      </c>
      <c r="F69" s="12">
        <v>0</v>
      </c>
      <c r="G69" s="12">
        <f>D69-E69</f>
        <v>0</v>
      </c>
    </row>
    <row r="70" spans="1:7" ht="12.95" customHeight="1">
      <c r="A70" s="13" t="s">
        <v>11</v>
      </c>
      <c r="B70" s="12">
        <v>0</v>
      </c>
      <c r="C70" s="12">
        <v>0</v>
      </c>
      <c r="D70" s="12">
        <f>B70+C70</f>
        <v>0</v>
      </c>
      <c r="E70" s="12">
        <v>0</v>
      </c>
      <c r="F70" s="12">
        <v>0</v>
      </c>
      <c r="G70" s="12">
        <f>D70-E70</f>
        <v>0</v>
      </c>
    </row>
    <row r="71" spans="1:7" ht="12.95" customHeight="1">
      <c r="A71" s="13" t="s">
        <v>10</v>
      </c>
      <c r="B71" s="12">
        <v>0</v>
      </c>
      <c r="C71" s="12">
        <v>0</v>
      </c>
      <c r="D71" s="12">
        <f>B71+C71</f>
        <v>0</v>
      </c>
      <c r="E71" s="12">
        <v>0</v>
      </c>
      <c r="F71" s="12">
        <v>0</v>
      </c>
      <c r="G71" s="12">
        <f>D71-E71</f>
        <v>0</v>
      </c>
    </row>
    <row r="72" spans="1:7" ht="12.95" customHeight="1">
      <c r="A72" s="13" t="s">
        <v>9</v>
      </c>
      <c r="B72" s="12">
        <v>0</v>
      </c>
      <c r="C72" s="12">
        <v>0</v>
      </c>
      <c r="D72" s="12">
        <f>B72+C72</f>
        <v>0</v>
      </c>
      <c r="E72" s="12">
        <v>0</v>
      </c>
      <c r="F72" s="12">
        <v>0</v>
      </c>
      <c r="G72" s="12">
        <f>D72-E72</f>
        <v>0</v>
      </c>
    </row>
    <row r="73" spans="1:7" ht="12.95" customHeight="1">
      <c r="A73" s="13" t="s">
        <v>8</v>
      </c>
      <c r="B73" s="12">
        <v>0</v>
      </c>
      <c r="C73" s="12">
        <v>0</v>
      </c>
      <c r="D73" s="12">
        <f>B73+C73</f>
        <v>0</v>
      </c>
      <c r="E73" s="12">
        <v>0</v>
      </c>
      <c r="F73" s="12">
        <v>0</v>
      </c>
      <c r="G73" s="12">
        <f>D73-E73</f>
        <v>0</v>
      </c>
    </row>
    <row r="74" spans="1:7" ht="12.95" customHeight="1">
      <c r="A74" s="13" t="s">
        <v>7</v>
      </c>
      <c r="B74" s="12">
        <v>0</v>
      </c>
      <c r="C74" s="12">
        <v>0</v>
      </c>
      <c r="D74" s="12">
        <f>B74+C74</f>
        <v>0</v>
      </c>
      <c r="E74" s="12">
        <v>0</v>
      </c>
      <c r="F74" s="12">
        <v>0</v>
      </c>
      <c r="G74" s="12">
        <f>D74-E74</f>
        <v>0</v>
      </c>
    </row>
    <row r="75" spans="1:7" ht="12.95" customHeight="1">
      <c r="A75" s="11" t="s">
        <v>6</v>
      </c>
      <c r="B75" s="10">
        <v>0</v>
      </c>
      <c r="C75" s="10">
        <v>0</v>
      </c>
      <c r="D75" s="10">
        <f>B75+C75</f>
        <v>0</v>
      </c>
      <c r="E75" s="10">
        <v>0</v>
      </c>
      <c r="F75" s="10">
        <v>0</v>
      </c>
      <c r="G75" s="10">
        <f>D75-E75</f>
        <v>0</v>
      </c>
    </row>
    <row r="76" spans="1:7" ht="18.75" customHeight="1">
      <c r="A76" s="9" t="s">
        <v>5</v>
      </c>
      <c r="B76" s="8">
        <f>B4+B12+B22+B32+B42+B52+B56+B64+B68</f>
        <v>250000</v>
      </c>
      <c r="C76" s="8">
        <f>C4+C12+C22+C32+C42+C52+C56+C64+C68</f>
        <v>16935941.670000002</v>
      </c>
      <c r="D76" s="8">
        <f>D4+D12+D22+D32+D42+D52+D56+D64+D68</f>
        <v>17185941.670000002</v>
      </c>
      <c r="E76" s="8">
        <f>E4+E12+E22+E32+E42+E52+E56+E64+E68</f>
        <v>1391318.49</v>
      </c>
      <c r="F76" s="8">
        <f>F4+F12+F22+F32+F42+F52+F56+F64+F68</f>
        <v>1389654.49</v>
      </c>
      <c r="G76" s="8">
        <f>G4+G12+G22+G32+G42+G52+G56+G64+G68</f>
        <v>15794623.18</v>
      </c>
    </row>
    <row r="77" spans="1:7">
      <c r="A77" s="7" t="s">
        <v>4</v>
      </c>
    </row>
    <row r="78" spans="1:7">
      <c r="A78" s="7"/>
    </row>
    <row r="79" spans="1:7">
      <c r="A79" s="7"/>
    </row>
    <row r="80" spans="1:7">
      <c r="A80" s="7"/>
    </row>
    <row r="81" spans="1:7">
      <c r="A81" s="7"/>
    </row>
    <row r="85" spans="1:7" s="4" customFormat="1" ht="11.25" customHeight="1">
      <c r="A85" s="6" t="s">
        <v>3</v>
      </c>
      <c r="B85" s="6"/>
      <c r="C85" s="6"/>
      <c r="D85" s="6"/>
      <c r="E85" s="6"/>
      <c r="F85" s="6"/>
      <c r="G85" s="6"/>
    </row>
    <row r="86" spans="1:7" s="4" customFormat="1" ht="12.75" customHeight="1">
      <c r="A86" s="5" t="s">
        <v>2</v>
      </c>
      <c r="B86" s="5"/>
      <c r="C86" s="5"/>
      <c r="D86" s="5"/>
      <c r="E86" s="5"/>
      <c r="F86" s="5"/>
      <c r="G86" s="5"/>
    </row>
    <row r="88" spans="1:7" hidden="1">
      <c r="A88" s="3"/>
    </row>
    <row r="89" spans="1:7" hidden="1">
      <c r="A89" s="2" t="s">
        <v>1</v>
      </c>
    </row>
    <row r="90" spans="1:7" hidden="1">
      <c r="A90" s="2" t="s">
        <v>0</v>
      </c>
    </row>
  </sheetData>
  <mergeCells count="5">
    <mergeCell ref="B2:F2"/>
    <mergeCell ref="G2:G3"/>
    <mergeCell ref="A1:G1"/>
    <mergeCell ref="A85:G85"/>
    <mergeCell ref="A86:G86"/>
  </mergeCells>
  <printOptions horizontalCentered="1"/>
  <pageMargins left="0.78740157480314965" right="0.59055118110236227" top="0.78740157480314965" bottom="0.78740157480314965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322_ COG</vt:lpstr>
      <vt:lpstr>'322_ COG'!Área_de_impresión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2025-07-10T21:33:49Z</dcterms:created>
  <dcterms:modified xsi:type="dcterms:W3CDTF">2025-07-10T21:34:18Z</dcterms:modified>
</cp:coreProperties>
</file>