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ASEG\49_FIBIR_CP_JUNIO 26.xlsx 2026-07-08 14-18-20\"/>
    </mc:Choice>
  </mc:AlternateContent>
  <bookViews>
    <workbookView xWindow="0" yWindow="0" windowWidth="28800" windowHeight="12300"/>
  </bookViews>
  <sheets>
    <sheet name="FF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_xlnm.Print_Area" localSheetId="0">FFF!$A$1:$D$46</definedName>
    <definedName name="B">[3]EGRESOS!#REF!</definedName>
    <definedName name="balanza_mes">'[4]Ene-16'!$A$1:$H$200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C35" i="1"/>
  <c r="B35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D16" i="1"/>
  <c r="D14" i="1" s="1"/>
  <c r="C16" i="1"/>
  <c r="B16" i="1"/>
  <c r="D15" i="1"/>
  <c r="C15" i="1"/>
  <c r="C14" i="1" s="1"/>
  <c r="B15" i="1"/>
  <c r="D13" i="1"/>
  <c r="C13" i="1"/>
  <c r="B13" i="1"/>
  <c r="D12" i="1"/>
  <c r="C12" i="1"/>
  <c r="C33" i="1" s="1"/>
  <c r="B12" i="1"/>
  <c r="D11" i="1"/>
  <c r="C11" i="1"/>
  <c r="B11" i="1"/>
  <c r="D10" i="1"/>
  <c r="D31" i="1" s="1"/>
  <c r="C10" i="1"/>
  <c r="C31" i="1" s="1"/>
  <c r="B10" i="1"/>
  <c r="B31" i="1" s="1"/>
  <c r="B27" i="1" s="1"/>
  <c r="B39" i="1" s="1"/>
  <c r="D9" i="1"/>
  <c r="C9" i="1"/>
  <c r="B9" i="1"/>
  <c r="D8" i="1"/>
  <c r="C8" i="1"/>
  <c r="B8" i="1"/>
  <c r="D7" i="1"/>
  <c r="C7" i="1"/>
  <c r="B7" i="1"/>
  <c r="B3" i="1" s="1"/>
  <c r="D6" i="1"/>
  <c r="C6" i="1"/>
  <c r="B6" i="1"/>
  <c r="D5" i="1"/>
  <c r="C5" i="1"/>
  <c r="B5" i="1"/>
  <c r="D4" i="1"/>
  <c r="D3" i="1" s="1"/>
  <c r="D24" i="1" s="1"/>
  <c r="C4" i="1"/>
  <c r="B4" i="1"/>
  <c r="B24" i="1" l="1"/>
  <c r="D33" i="1"/>
  <c r="C3" i="1"/>
  <c r="C24" i="1" s="1"/>
  <c r="B14" i="1"/>
  <c r="C27" i="1"/>
  <c r="C39" i="1" s="1"/>
  <c r="D27" i="1"/>
  <c r="D39" i="1" s="1"/>
</calcChain>
</file>

<file path=xl/sharedStrings.xml><?xml version="1.0" encoding="utf-8"?>
<sst xmlns="http://schemas.openxmlformats.org/spreadsheetml/2006/main" count="51" uniqueCount="43">
  <si>
    <t>Fideicomiso de Bordería e Infraestructura Rural para el Estado de Guanajuato  &lt;&lt;FIBIR&gt;&gt;
Flujo de Fondos
Del 01 de Enero al 30  de Junio de 2026
(Cifras en Pesos)</t>
  </si>
  <si>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</si>
  <si>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</si>
  <si>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</si>
  <si>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</si>
  <si>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</si>
  <si>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</si>
  <si>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</si>
  <si>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</si>
  <si>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</si>
  <si>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</si>
  <si>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</si>
  <si>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</si>
  <si>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</si>
  <si>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</si>
  <si>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</si>
  <si>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</si>
  <si>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</si>
  <si>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</si>
  <si>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</si>
  <si>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</si>
  <si>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</si>
  <si>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</si>
  <si>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</si>
  <si>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</si>
  <si>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</si>
  <si>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</si>
  <si>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</si>
  <si>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</si>
  <si>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</si>
  <si>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</si>
  <si>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</si>
  <si>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</si>
  <si>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</si>
  <si>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</si>
  <si>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</si>
  <si>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Bajo protesta de decir verdad declaramos que los Estados Financieros y sus notas, son razonablemente correctos y son responsabilidad del emisor.</t>
  </si>
  <si>
    <t xml:space="preserve"> Ing. Marisol Suárez Correa </t>
  </si>
  <si>
    <t xml:space="preserve"> Juan Lara Centeno</t>
  </si>
  <si>
    <t xml:space="preserve">Presidenta del Comité Técnico  </t>
  </si>
  <si>
    <t>Dirección de Control y Seguimiento de Fideicomisos</t>
  </si>
  <si>
    <t>C.P. Veronica Negrete Barreto</t>
  </si>
  <si>
    <t>Elaboró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</si>
</sst>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45">
    <xf numFmtId="0" fontId="0" fillId="0" borderId="0" xfId="0"/>
    <xf numFmtId="0" fontId="3" fillId="0" borderId="0" xfId="1" applyFont="1"/>
    <xf numFmtId="0" fontId="2" fillId="2" borderId="1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2" fillId="0" borderId="5" xfId="1" applyFont="1" applyBorder="1" applyAlignment="1">
      <alignment vertical="center"/>
    </xf>
    <xf numFmtId="3" fontId="2" fillId="0" borderId="6" xfId="1" applyNumberFormat="1" applyFont="1" applyBorder="1" applyAlignment="1">
      <alignment vertical="center" wrapText="1"/>
    </xf>
    <xf numFmtId="3" fontId="2" fillId="0" borderId="7" xfId="1" applyNumberFormat="1" applyFont="1" applyBorder="1" applyAlignment="1">
      <alignment vertical="center" wrapText="1"/>
    </xf>
    <xf numFmtId="0" fontId="4" fillId="0" borderId="8" xfId="1" applyFont="1" applyBorder="1" applyAlignment="1">
      <alignment horizontal="left" vertical="center" indent="1"/>
    </xf>
    <xf numFmtId="3" fontId="4" fillId="0" borderId="9" xfId="1" applyNumberFormat="1" applyFont="1" applyBorder="1" applyAlignment="1">
      <alignment vertical="center" wrapText="1"/>
    </xf>
    <xf numFmtId="3" fontId="4" fillId="0" borderId="10" xfId="1" applyNumberFormat="1" applyFont="1" applyBorder="1" applyAlignment="1">
      <alignment vertical="center" wrapText="1"/>
    </xf>
    <xf numFmtId="0" fontId="2" fillId="0" borderId="8" xfId="1" applyFont="1" applyBorder="1" applyAlignment="1">
      <alignment vertical="center"/>
    </xf>
    <xf numFmtId="3" fontId="2" fillId="0" borderId="9" xfId="1" applyNumberFormat="1" applyFont="1" applyBorder="1" applyAlignment="1">
      <alignment vertical="center" wrapText="1"/>
    </xf>
    <xf numFmtId="3" fontId="2" fillId="0" borderId="10" xfId="1" applyNumberFormat="1" applyFont="1" applyBorder="1" applyAlignment="1">
      <alignment vertical="center" wrapText="1"/>
    </xf>
    <xf numFmtId="0" fontId="2" fillId="0" borderId="11" xfId="2" applyFont="1" applyBorder="1" applyAlignment="1">
      <alignment horizontal="left" vertical="center"/>
    </xf>
    <xf numFmtId="3" fontId="2" fillId="0" borderId="12" xfId="1" applyNumberFormat="1" applyFont="1" applyBorder="1" applyAlignment="1">
      <alignment vertical="center" wrapText="1"/>
    </xf>
    <xf numFmtId="3" fontId="2" fillId="0" borderId="13" xfId="1" applyNumberFormat="1" applyFont="1" applyBorder="1" applyAlignment="1">
      <alignment vertical="center" wrapText="1"/>
    </xf>
    <xf numFmtId="0" fontId="2" fillId="0" borderId="0" xfId="2" applyFont="1" applyAlignment="1">
      <alignment horizontal="left" vertical="center"/>
    </xf>
    <xf numFmtId="3" fontId="2" fillId="0" borderId="0" xfId="1" applyNumberFormat="1" applyFont="1" applyAlignment="1">
      <alignment vertical="center" wrapText="1"/>
    </xf>
    <xf numFmtId="3" fontId="2" fillId="2" borderId="4" xfId="1" applyNumberFormat="1" applyFont="1" applyFill="1" applyBorder="1" applyAlignment="1">
      <alignment horizontal="center" vertical="center" wrapText="1"/>
    </xf>
    <xf numFmtId="0" fontId="5" fillId="0" borderId="5" xfId="1" applyFont="1" applyBorder="1"/>
    <xf numFmtId="0" fontId="3" fillId="0" borderId="8" xfId="1" applyFont="1" applyBorder="1" applyAlignment="1">
      <alignment horizontal="left" indent="1"/>
    </xf>
    <xf numFmtId="3" fontId="3" fillId="0" borderId="9" xfId="1" applyNumberFormat="1" applyFont="1" applyBorder="1"/>
    <xf numFmtId="3" fontId="3" fillId="0" borderId="10" xfId="1" applyNumberFormat="1" applyFont="1" applyBorder="1"/>
    <xf numFmtId="0" fontId="5" fillId="0" borderId="8" xfId="1" applyFont="1" applyBorder="1"/>
    <xf numFmtId="3" fontId="5" fillId="0" borderId="9" xfId="1" applyNumberFormat="1" applyFont="1" applyBorder="1"/>
    <xf numFmtId="3" fontId="5" fillId="0" borderId="10" xfId="1" applyNumberFormat="1" applyFont="1" applyBorder="1"/>
    <xf numFmtId="0" fontId="5" fillId="0" borderId="11" xfId="1" applyFont="1" applyBorder="1"/>
    <xf numFmtId="3" fontId="5" fillId="0" borderId="12" xfId="1" applyNumberFormat="1" applyFont="1" applyBorder="1"/>
    <xf numFmtId="3" fontId="5" fillId="0" borderId="13" xfId="1" applyNumberFormat="1" applyFont="1" applyBorder="1"/>
    <xf numFmtId="0" fontId="3" fillId="0" borderId="0" xfId="3" applyFont="1" applyProtection="1">
      <protection locked="0"/>
    </xf>
    <xf numFmtId="0" fontId="3" fillId="0" borderId="0" xfId="3" applyFont="1"/>
    <xf numFmtId="3" fontId="3" fillId="0" borderId="0" xfId="3" applyNumberFormat="1" applyFont="1" applyProtection="1"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4" fillId="0" borderId="0" xfId="4" applyAlignment="1" applyProtection="1">
      <alignment vertical="top" wrapText="1"/>
      <protection locked="0"/>
    </xf>
    <xf numFmtId="4" fontId="4" fillId="0" borderId="0" xfId="4" applyNumberFormat="1" applyAlignment="1" applyProtection="1">
      <alignment vertical="top"/>
      <protection locked="0"/>
    </xf>
    <xf numFmtId="0" fontId="4" fillId="0" borderId="0" xfId="4" applyProtection="1">
      <protection locked="0"/>
    </xf>
    <xf numFmtId="0" fontId="4" fillId="3" borderId="0" xfId="0" applyFont="1" applyFill="1" applyAlignment="1" applyProtection="1">
      <alignment horizontal="center" vertical="top" wrapText="1"/>
      <protection locked="0"/>
    </xf>
    <xf numFmtId="0" fontId="4" fillId="3" borderId="0" xfId="0" applyFont="1" applyFill="1" applyAlignment="1" applyProtection="1">
      <alignment vertical="top" wrapText="1"/>
      <protection locked="0"/>
    </xf>
    <xf numFmtId="4" fontId="4" fillId="0" borderId="0" xfId="4" applyNumberFormat="1" applyAlignment="1" applyProtection="1">
      <alignment horizontal="center" vertical="top"/>
      <protection locked="0"/>
    </xf>
    <xf numFmtId="0" fontId="4" fillId="0" borderId="14" xfId="4" applyBorder="1" applyAlignment="1" applyProtection="1">
      <alignment vertical="top" wrapText="1"/>
      <protection locked="0"/>
    </xf>
    <xf numFmtId="0" fontId="4" fillId="0" borderId="0" xfId="4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</cellXfs>
  <cellStyles count="5">
    <cellStyle name="Normal" xfId="0" builtinId="0"/>
    <cellStyle name="Normal 2 2" xfId="4"/>
    <cellStyle name="Normal 2 27" xfId="1"/>
    <cellStyle name="Normal 2 3 2 4" xfId="2"/>
    <cellStyle name="Normal 2 3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520ASEG_04\EF%2520ASEG_01_2017\Fidea%2520GN%2520EFP%252001-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BIR/2DO%20TRIMESTRE/ASEG/49_FIBIR_CP_JUNIO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 xml:space="preserve"> </v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 xml:space="preserve"> </v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 xml:space="preserve"> </v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 xml:space="preserve"> </v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 xml:space="preserve"> </v>
          </cell>
          <cell r="E10">
            <v>46959.1</v>
          </cell>
          <cell r="F10">
            <v>46959.1</v>
          </cell>
          <cell r="G10">
            <v>0</v>
          </cell>
          <cell r="H10" t="str">
            <v xml:space="preserve"> </v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 xml:space="preserve"> </v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 xml:space="preserve"> </v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 xml:space="preserve"> </v>
          </cell>
          <cell r="E12">
            <v>680010.72</v>
          </cell>
          <cell r="F12">
            <v>1380008.6</v>
          </cell>
          <cell r="G12">
            <v>2.12</v>
          </cell>
          <cell r="H12" t="str">
            <v xml:space="preserve"> </v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 xml:space="preserve"> </v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 xml:space="preserve"> </v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 xml:space="preserve"> </v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 xml:space="preserve"> </v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 xml:space="preserve"> </v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 xml:space="preserve"> </v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 xml:space="preserve"> </v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 xml:space="preserve"> </v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 xml:space="preserve"> </v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 xml:space="preserve"> </v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 xml:space="preserve"> </v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 xml:space="preserve"> </v>
          </cell>
        </row>
        <row r="19">
          <cell r="A19" t="str">
            <v>311-0-00</v>
          </cell>
          <cell r="B19" t="str">
            <v>Aportaciones</v>
          </cell>
          <cell r="C19" t="str">
            <v xml:space="preserve"> </v>
          </cell>
          <cell r="D19">
            <v>1673075201.7</v>
          </cell>
          <cell r="E19">
            <v>0</v>
          </cell>
          <cell r="F19">
            <v>809044</v>
          </cell>
          <cell r="G19" t="str">
            <v xml:space="preserve"> </v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 xml:space="preserve"> </v>
          </cell>
          <cell r="D20">
            <v>806105958.27999997</v>
          </cell>
          <cell r="E20">
            <v>0</v>
          </cell>
          <cell r="F20">
            <v>0</v>
          </cell>
          <cell r="G20" t="str">
            <v xml:space="preserve"> </v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 xml:space="preserve"> </v>
          </cell>
          <cell r="D21">
            <v>592707906.50999999</v>
          </cell>
          <cell r="E21">
            <v>0</v>
          </cell>
          <cell r="F21">
            <v>0</v>
          </cell>
          <cell r="G21" t="str">
            <v xml:space="preserve"> </v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 xml:space="preserve"> </v>
          </cell>
          <cell r="D22">
            <v>190861032.30000001</v>
          </cell>
          <cell r="E22">
            <v>0</v>
          </cell>
          <cell r="F22">
            <v>0</v>
          </cell>
          <cell r="G22" t="str">
            <v xml:space="preserve"> </v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 xml:space="preserve"> </v>
          </cell>
          <cell r="D23">
            <v>22537019.469999999</v>
          </cell>
          <cell r="E23">
            <v>0</v>
          </cell>
          <cell r="F23">
            <v>0</v>
          </cell>
          <cell r="G23" t="str">
            <v xml:space="preserve"> </v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 xml:space="preserve"> </v>
          </cell>
          <cell r="D24">
            <v>541368548.57000005</v>
          </cell>
          <cell r="E24">
            <v>0</v>
          </cell>
          <cell r="F24">
            <v>0</v>
          </cell>
          <cell r="G24" t="str">
            <v xml:space="preserve"> </v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 xml:space="preserve"> </v>
          </cell>
          <cell r="D25">
            <v>541368548.57000005</v>
          </cell>
          <cell r="E25">
            <v>0</v>
          </cell>
          <cell r="F25">
            <v>0</v>
          </cell>
          <cell r="G25" t="str">
            <v xml:space="preserve"> </v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 xml:space="preserve"> </v>
          </cell>
          <cell r="D26">
            <v>10484042.33</v>
          </cell>
          <cell r="E26">
            <v>0</v>
          </cell>
          <cell r="F26">
            <v>0</v>
          </cell>
          <cell r="G26" t="str">
            <v xml:space="preserve"> </v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 xml:space="preserve"> </v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 xml:space="preserve"> </v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 xml:space="preserve"> </v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 xml:space="preserve"> </v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 xml:space="preserve"> </v>
          </cell>
          <cell r="D29">
            <v>2618349.4</v>
          </cell>
          <cell r="E29">
            <v>0</v>
          </cell>
          <cell r="F29">
            <v>0</v>
          </cell>
          <cell r="G29" t="str">
            <v xml:space="preserve"> </v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 xml:space="preserve"> </v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 xml:space="preserve"> </v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 xml:space="preserve"> </v>
          </cell>
          <cell r="D31">
            <v>288370975.54000002</v>
          </cell>
          <cell r="E31">
            <v>0</v>
          </cell>
          <cell r="F31">
            <v>0</v>
          </cell>
          <cell r="G31" t="str">
            <v xml:space="preserve"> </v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 xml:space="preserve"> </v>
          </cell>
          <cell r="D32">
            <v>3647412.35</v>
          </cell>
          <cell r="E32">
            <v>0</v>
          </cell>
          <cell r="F32">
            <v>0</v>
          </cell>
          <cell r="G32" t="str">
            <v xml:space="preserve"> </v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 xml:space="preserve"> </v>
          </cell>
          <cell r="D33">
            <v>-1449284971.5999999</v>
          </cell>
          <cell r="E33">
            <v>0</v>
          </cell>
          <cell r="F33">
            <v>0</v>
          </cell>
          <cell r="G33" t="str">
            <v xml:space="preserve"> </v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 xml:space="preserve"> </v>
          </cell>
          <cell r="D34">
            <v>5231522.4800000004</v>
          </cell>
          <cell r="E34">
            <v>0</v>
          </cell>
          <cell r="F34">
            <v>0</v>
          </cell>
          <cell r="G34" t="str">
            <v xml:space="preserve"> </v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 xml:space="preserve"> </v>
          </cell>
          <cell r="D35">
            <v>-1133843798.4200001</v>
          </cell>
          <cell r="E35">
            <v>0</v>
          </cell>
          <cell r="F35">
            <v>0</v>
          </cell>
          <cell r="G35" t="str">
            <v xml:space="preserve"> </v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 xml:space="preserve"> </v>
          </cell>
          <cell r="D36">
            <v>-158524309.50999999</v>
          </cell>
          <cell r="E36">
            <v>0</v>
          </cell>
          <cell r="F36">
            <v>0</v>
          </cell>
          <cell r="G36" t="str">
            <v xml:space="preserve"> </v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 xml:space="preserve"> </v>
          </cell>
          <cell r="D37">
            <v>-162148386.15000001</v>
          </cell>
          <cell r="E37">
            <v>0</v>
          </cell>
          <cell r="F37">
            <v>0</v>
          </cell>
          <cell r="G37" t="str">
            <v xml:space="preserve"> </v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 xml:space="preserve"> </v>
          </cell>
          <cell r="D38">
            <v>0</v>
          </cell>
          <cell r="E38">
            <v>0</v>
          </cell>
          <cell r="F38">
            <v>552977.61</v>
          </cell>
          <cell r="G38" t="str">
            <v xml:space="preserve"> </v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 xml:space="preserve"> </v>
          </cell>
          <cell r="D39">
            <v>0</v>
          </cell>
          <cell r="E39">
            <v>0</v>
          </cell>
          <cell r="F39">
            <v>552977.61</v>
          </cell>
          <cell r="G39" t="str">
            <v xml:space="preserve"> </v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 xml:space="preserve"> </v>
          </cell>
          <cell r="D40">
            <v>0</v>
          </cell>
          <cell r="E40">
            <v>0</v>
          </cell>
          <cell r="F40">
            <v>552977.61</v>
          </cell>
          <cell r="G40" t="str">
            <v xml:space="preserve"> </v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 xml:space="preserve"> </v>
          </cell>
          <cell r="E41">
            <v>25586.65</v>
          </cell>
          <cell r="F41">
            <v>0</v>
          </cell>
          <cell r="G41">
            <v>25586.65</v>
          </cell>
          <cell r="H41" t="str">
            <v xml:space="preserve"> </v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 xml:space="preserve"> </v>
          </cell>
          <cell r="E42">
            <v>25586.65</v>
          </cell>
          <cell r="F42">
            <v>0</v>
          </cell>
          <cell r="G42">
            <v>25586.65</v>
          </cell>
          <cell r="H42" t="str">
            <v xml:space="preserve"> </v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 xml:space="preserve"> </v>
          </cell>
          <cell r="E43">
            <v>3016</v>
          </cell>
          <cell r="F43">
            <v>0</v>
          </cell>
          <cell r="G43">
            <v>3016</v>
          </cell>
          <cell r="H43" t="str">
            <v xml:space="preserve"> </v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 xml:space="preserve"> </v>
          </cell>
          <cell r="E44">
            <v>3016</v>
          </cell>
          <cell r="F44">
            <v>0</v>
          </cell>
          <cell r="G44">
            <v>3016</v>
          </cell>
          <cell r="H44" t="str">
            <v xml:space="preserve"> </v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 xml:space="preserve"> </v>
          </cell>
          <cell r="E45">
            <v>22570.65</v>
          </cell>
          <cell r="F45">
            <v>0</v>
          </cell>
          <cell r="G45">
            <v>22570.65</v>
          </cell>
          <cell r="H45" t="str">
            <v xml:space="preserve"> </v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 xml:space="preserve"> </v>
          </cell>
          <cell r="E46">
            <v>22570.65</v>
          </cell>
          <cell r="F46">
            <v>0</v>
          </cell>
          <cell r="G46">
            <v>22570.65</v>
          </cell>
          <cell r="H46" t="str">
            <v xml:space="preserve"> </v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 xml:space="preserve"> </v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 xml:space="preserve"> </v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 xml:space="preserve"> </v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 xml:space="preserve"> </v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 xml:space="preserve"> </v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 xml:space="preserve"> </v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 xml:space="preserve"> </v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 xml:space="preserve"> </v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 xml:space="preserve"> </v>
          </cell>
          <cell r="E51">
            <v>3387463.3</v>
          </cell>
          <cell r="F51">
            <v>0</v>
          </cell>
          <cell r="G51">
            <v>3387463.3</v>
          </cell>
          <cell r="H51" t="str">
            <v xml:space="preserve"> </v>
          </cell>
        </row>
        <row r="52">
          <cell r="A52" t="str">
            <v xml:space="preserve"> </v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 xml:space="preserve"> </v>
          </cell>
          <cell r="D54">
            <v>0</v>
          </cell>
          <cell r="H54">
            <v>0</v>
          </cell>
        </row>
        <row r="55">
          <cell r="A55" t="str">
            <v xml:space="preserve"> </v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53_REV"/>
      <sheetName val="312_ESF"/>
      <sheetName val="311_ACT"/>
      <sheetName val="313_VHP"/>
      <sheetName val="314_CSF"/>
      <sheetName val="315_EFE"/>
      <sheetName val="316_EAA"/>
      <sheetName val="317_ADP"/>
      <sheetName val="318_IPC"/>
      <sheetName val="Notas a los Edos Financieros"/>
      <sheetName val="ACT"/>
      <sheetName val="ESF"/>
      <sheetName val="VHP"/>
      <sheetName val="EFE"/>
      <sheetName val="Conciliacion_Ig"/>
      <sheetName val="Conciliacion_Eg"/>
      <sheetName val="Memoria"/>
      <sheetName val="NGA"/>
      <sheetName val="321_EAI"/>
      <sheetName val="322_ COG"/>
      <sheetName val="322_CA"/>
      <sheetName val="322_CTG"/>
      <sheetName val="322_CFG"/>
      <sheetName val="323_ENT"/>
      <sheetName val="324_IND"/>
      <sheetName val="331_GCP-1"/>
      <sheetName val="325_FFF"/>
      <sheetName val="IPF"/>
      <sheetName val="Muebles_Contable"/>
      <sheetName val="Inmuebles_Contable"/>
      <sheetName val="relacion cuentas bancarias"/>
      <sheetName val="inf adic que dispongan"/>
      <sheetName val="344_DGF"/>
      <sheetName val="345_EQB"/>
      <sheetName val="332_PPI"/>
      <sheetName val="AYS"/>
      <sheetName val="333_INR"/>
      <sheetName val="351_BZC contable"/>
      <sheetName val="351_BZC presupuestal"/>
      <sheetName val="352 Contable"/>
      <sheetName val="352 Presupuestales"/>
      <sheetName val="Ingresos"/>
      <sheetName val="Egres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">
          <cell r="B4">
            <v>0</v>
          </cell>
          <cell r="E4">
            <v>0</v>
          </cell>
          <cell r="F4">
            <v>0</v>
          </cell>
        </row>
        <row r="5">
          <cell r="B5">
            <v>0</v>
          </cell>
          <cell r="E5">
            <v>0</v>
          </cell>
          <cell r="F5">
            <v>0</v>
          </cell>
        </row>
        <row r="6">
          <cell r="B6">
            <v>0</v>
          </cell>
          <cell r="E6">
            <v>0</v>
          </cell>
          <cell r="F6">
            <v>0</v>
          </cell>
        </row>
        <row r="7">
          <cell r="B7">
            <v>0</v>
          </cell>
          <cell r="E7">
            <v>0</v>
          </cell>
          <cell r="F7">
            <v>0</v>
          </cell>
        </row>
        <row r="8">
          <cell r="B8">
            <v>0</v>
          </cell>
          <cell r="E8">
            <v>0</v>
          </cell>
          <cell r="F8">
            <v>0</v>
          </cell>
        </row>
        <row r="9">
          <cell r="B9">
            <v>0</v>
          </cell>
          <cell r="E9">
            <v>0</v>
          </cell>
          <cell r="F9">
            <v>0</v>
          </cell>
        </row>
        <row r="10">
          <cell r="B10">
            <v>450000</v>
          </cell>
          <cell r="E10">
            <v>192547.43</v>
          </cell>
          <cell r="F10">
            <v>192547.43</v>
          </cell>
        </row>
        <row r="11">
          <cell r="B11">
            <v>0</v>
          </cell>
          <cell r="E11">
            <v>0</v>
          </cell>
          <cell r="F11">
            <v>0</v>
          </cell>
        </row>
        <row r="12">
          <cell r="B12">
            <v>0</v>
          </cell>
          <cell r="E12">
            <v>10079100.039999999</v>
          </cell>
          <cell r="G12">
            <v>10079100.039999999</v>
          </cell>
        </row>
        <row r="13">
          <cell r="B13">
            <v>0</v>
          </cell>
          <cell r="E13">
            <v>0</v>
          </cell>
          <cell r="G13">
            <v>0</v>
          </cell>
        </row>
      </sheetData>
      <sheetData sheetId="19">
        <row r="4">
          <cell r="B4">
            <v>0</v>
          </cell>
          <cell r="E4">
            <v>0</v>
          </cell>
          <cell r="F4">
            <v>0</v>
          </cell>
        </row>
        <row r="12">
          <cell r="B12">
            <v>0</v>
          </cell>
          <cell r="E12">
            <v>0</v>
          </cell>
          <cell r="F12">
            <v>0</v>
          </cell>
        </row>
        <row r="22">
          <cell r="E22">
            <v>1760399.1</v>
          </cell>
          <cell r="F22">
            <v>1758668.1</v>
          </cell>
        </row>
        <row r="32">
          <cell r="E32">
            <v>113120</v>
          </cell>
          <cell r="F32">
            <v>113120</v>
          </cell>
        </row>
        <row r="42">
          <cell r="B42">
            <v>0</v>
          </cell>
          <cell r="E42">
            <v>0</v>
          </cell>
          <cell r="F42">
            <v>0</v>
          </cell>
        </row>
        <row r="52">
          <cell r="B52">
            <v>0</v>
          </cell>
          <cell r="E52">
            <v>0</v>
          </cell>
          <cell r="F52">
            <v>0</v>
          </cell>
        </row>
        <row r="56">
          <cell r="B56">
            <v>0</v>
          </cell>
          <cell r="E56">
            <v>0</v>
          </cell>
          <cell r="F56">
            <v>0</v>
          </cell>
        </row>
        <row r="64">
          <cell r="B64">
            <v>0</v>
          </cell>
          <cell r="E64">
            <v>0</v>
          </cell>
          <cell r="F64">
            <v>0</v>
          </cell>
        </row>
        <row r="65">
          <cell r="B65">
            <v>0</v>
          </cell>
          <cell r="E65">
            <v>0</v>
          </cell>
          <cell r="F65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tabColor rgb="FFFF0000"/>
    <pageSetUpPr fitToPage="1"/>
  </sheetPr>
  <dimension ref="A1:D53"/>
  <sheetViews>
    <sheetView showGridLines="0" tabSelected="1" topLeftCell="A10" zoomScaleNormal="100" workbookViewId="0">
      <selection activeCell="A55" sqref="A55"/>
    </sheetView>
  </sheetViews>
  <sheetFormatPr baseColWidth="10" defaultColWidth="13.33203125" defaultRowHeight="12.75" x14ac:dyDescent="0.2"/>
  <cols>
    <col min="1" max="1" width="75.83203125" style="1" customWidth="1"/>
    <col min="2" max="4" width="30.83203125" style="1" customWidth="1"/>
    <col min="5" max="16384" width="13.33203125" style="1"/>
  </cols>
  <sheetData>
    <row r="1" spans="1:4" ht="89.25" customHeight="1" x14ac:dyDescent="0.2">
      <c r="A1" s="42" t="s">
        <v>0</v>
      </c>
      <c r="B1" s="43"/>
      <c r="C1" s="43"/>
      <c r="D1" s="44"/>
    </row>
    <row r="2" spans="1:4" ht="12.75" customHeight="1" x14ac:dyDescent="0.2">
      <c r="A2" s="2" t="s">
        <v>1</v>
      </c>
      <c r="B2" s="3" t="s">
        <v>2</v>
      </c>
      <c r="C2" s="3" t="s">
        <v>3</v>
      </c>
      <c r="D2" s="3" t="s">
        <v>4</v>
      </c>
    </row>
    <row r="3" spans="1:4" ht="12.75" customHeight="1" x14ac:dyDescent="0.2">
      <c r="A3" s="4" t="s">
        <v>5</v>
      </c>
      <c r="B3" s="5">
        <f>SUM(B4:B13)</f>
        <v>450000</v>
      </c>
      <c r="C3" s="5">
        <f>SUM(C4:C13)</f>
        <v>10271647.469999999</v>
      </c>
      <c r="D3" s="6">
        <f>SUM(D4:D13)</f>
        <v>10271647.469999999</v>
      </c>
    </row>
    <row r="4" spans="1:4" x14ac:dyDescent="0.2">
      <c r="A4" s="7" t="s">
        <v>6</v>
      </c>
      <c r="B4" s="8">
        <f>'[8]321_EAI'!B4</f>
        <v>0</v>
      </c>
      <c r="C4" s="8">
        <f>'[8]321_EAI'!E4</f>
        <v>0</v>
      </c>
      <c r="D4" s="9">
        <f>'[8]321_EAI'!F4</f>
        <v>0</v>
      </c>
    </row>
    <row r="5" spans="1:4" x14ac:dyDescent="0.2">
      <c r="A5" s="7" t="s">
        <v>7</v>
      </c>
      <c r="B5" s="8">
        <f>'[8]321_EAI'!B5</f>
        <v>0</v>
      </c>
      <c r="C5" s="8">
        <f>'[8]321_EAI'!E5</f>
        <v>0</v>
      </c>
      <c r="D5" s="9">
        <f>'[8]321_EAI'!F5</f>
        <v>0</v>
      </c>
    </row>
    <row r="6" spans="1:4" x14ac:dyDescent="0.2">
      <c r="A6" s="7" t="s">
        <v>8</v>
      </c>
      <c r="B6" s="8">
        <f>'[8]321_EAI'!B6</f>
        <v>0</v>
      </c>
      <c r="C6" s="8">
        <f>'[8]321_EAI'!E6</f>
        <v>0</v>
      </c>
      <c r="D6" s="9">
        <f>'[8]321_EAI'!F6</f>
        <v>0</v>
      </c>
    </row>
    <row r="7" spans="1:4" x14ac:dyDescent="0.2">
      <c r="A7" s="7" t="s">
        <v>9</v>
      </c>
      <c r="B7" s="8">
        <f>'[8]321_EAI'!B7</f>
        <v>0</v>
      </c>
      <c r="C7" s="8">
        <f>'[8]321_EAI'!E7</f>
        <v>0</v>
      </c>
      <c r="D7" s="9">
        <f>'[8]321_EAI'!F7</f>
        <v>0</v>
      </c>
    </row>
    <row r="8" spans="1:4" x14ac:dyDescent="0.2">
      <c r="A8" s="7" t="s">
        <v>10</v>
      </c>
      <c r="B8" s="8">
        <f>'[8]321_EAI'!B8</f>
        <v>0</v>
      </c>
      <c r="C8" s="8">
        <f>'[8]321_EAI'!E8</f>
        <v>0</v>
      </c>
      <c r="D8" s="9">
        <f>'[8]321_EAI'!F8</f>
        <v>0</v>
      </c>
    </row>
    <row r="9" spans="1:4" x14ac:dyDescent="0.2">
      <c r="A9" s="7" t="s">
        <v>11</v>
      </c>
      <c r="B9" s="8">
        <f>'[8]321_EAI'!B9</f>
        <v>0</v>
      </c>
      <c r="C9" s="8">
        <f>'[8]321_EAI'!E9</f>
        <v>0</v>
      </c>
      <c r="D9" s="9">
        <f>'[8]321_EAI'!F9</f>
        <v>0</v>
      </c>
    </row>
    <row r="10" spans="1:4" x14ac:dyDescent="0.2">
      <c r="A10" s="7" t="s">
        <v>12</v>
      </c>
      <c r="B10" s="8">
        <f>'[8]321_EAI'!B10</f>
        <v>450000</v>
      </c>
      <c r="C10" s="8">
        <f>'[8]321_EAI'!E10</f>
        <v>192547.43</v>
      </c>
      <c r="D10" s="9">
        <f>'[8]321_EAI'!F10</f>
        <v>192547.43</v>
      </c>
    </row>
    <row r="11" spans="1:4" x14ac:dyDescent="0.2">
      <c r="A11" s="7" t="s">
        <v>13</v>
      </c>
      <c r="B11" s="8">
        <f>'[8]321_EAI'!B11</f>
        <v>0</v>
      </c>
      <c r="C11" s="8">
        <f>'[8]321_EAI'!E11</f>
        <v>0</v>
      </c>
      <c r="D11" s="9">
        <f>'[8]321_EAI'!F11</f>
        <v>0</v>
      </c>
    </row>
    <row r="12" spans="1:4" x14ac:dyDescent="0.2">
      <c r="A12" s="7" t="s">
        <v>14</v>
      </c>
      <c r="B12" s="8">
        <f>'[8]321_EAI'!B12</f>
        <v>0</v>
      </c>
      <c r="C12" s="8">
        <f>'[8]321_EAI'!E12</f>
        <v>10079100.039999999</v>
      </c>
      <c r="D12" s="9">
        <f>'[8]321_EAI'!G12</f>
        <v>10079100.039999999</v>
      </c>
    </row>
    <row r="13" spans="1:4" x14ac:dyDescent="0.2">
      <c r="A13" s="7" t="s">
        <v>15</v>
      </c>
      <c r="B13" s="8">
        <f>'[8]321_EAI'!B13</f>
        <v>0</v>
      </c>
      <c r="C13" s="8">
        <f>'[8]321_EAI'!E13</f>
        <v>0</v>
      </c>
      <c r="D13" s="9">
        <f>'[8]321_EAI'!G13</f>
        <v>0</v>
      </c>
    </row>
    <row r="14" spans="1:4" x14ac:dyDescent="0.2">
      <c r="A14" s="10" t="s">
        <v>16</v>
      </c>
      <c r="B14" s="11">
        <f>SUM(B15:B23)</f>
        <v>450000</v>
      </c>
      <c r="C14" s="11">
        <f>SUM(C15:C23)</f>
        <v>1873519.1</v>
      </c>
      <c r="D14" s="12">
        <f>SUM(D15:D23)</f>
        <v>1871788.1</v>
      </c>
    </row>
    <row r="15" spans="1:4" x14ac:dyDescent="0.2">
      <c r="A15" s="7" t="s">
        <v>17</v>
      </c>
      <c r="B15" s="8">
        <f>'[8]322_ COG'!B4</f>
        <v>0</v>
      </c>
      <c r="C15" s="8">
        <f>'[8]322_ COG'!E4</f>
        <v>0</v>
      </c>
      <c r="D15" s="9">
        <f>'[8]322_ COG'!F4</f>
        <v>0</v>
      </c>
    </row>
    <row r="16" spans="1:4" x14ac:dyDescent="0.2">
      <c r="A16" s="7" t="s">
        <v>18</v>
      </c>
      <c r="B16" s="8">
        <f>'[8]322_ COG'!B12</f>
        <v>0</v>
      </c>
      <c r="C16" s="8">
        <f>'[8]322_ COG'!E12</f>
        <v>0</v>
      </c>
      <c r="D16" s="9">
        <f>'[8]322_ COG'!F12</f>
        <v>0</v>
      </c>
    </row>
    <row r="17" spans="1:4" x14ac:dyDescent="0.2">
      <c r="A17" s="7" t="s">
        <v>19</v>
      </c>
      <c r="B17" s="8">
        <v>450000</v>
      </c>
      <c r="C17" s="8">
        <f>'[8]322_ COG'!E22</f>
        <v>1760399.1</v>
      </c>
      <c r="D17" s="9">
        <f>+'[8]322_ COG'!F22</f>
        <v>1758668.1</v>
      </c>
    </row>
    <row r="18" spans="1:4" x14ac:dyDescent="0.2">
      <c r="A18" s="7" t="s">
        <v>14</v>
      </c>
      <c r="B18" s="8">
        <f>'[8]321_EAI'!B12</f>
        <v>0</v>
      </c>
      <c r="C18" s="8">
        <f>+'[8]322_ COG'!E32</f>
        <v>113120</v>
      </c>
      <c r="D18" s="9">
        <f>+'[8]322_ COG'!F32</f>
        <v>113120</v>
      </c>
    </row>
    <row r="19" spans="1:4" x14ac:dyDescent="0.2">
      <c r="A19" s="7" t="s">
        <v>20</v>
      </c>
      <c r="B19" s="8">
        <f>'[8]322_ COG'!B42</f>
        <v>0</v>
      </c>
      <c r="C19" s="8">
        <f>'[8]322_ COG'!E42</f>
        <v>0</v>
      </c>
      <c r="D19" s="9">
        <f>'[8]322_ COG'!F42</f>
        <v>0</v>
      </c>
    </row>
    <row r="20" spans="1:4" x14ac:dyDescent="0.2">
      <c r="A20" s="7" t="s">
        <v>21</v>
      </c>
      <c r="B20" s="8">
        <f>'[8]322_ COG'!B52</f>
        <v>0</v>
      </c>
      <c r="C20" s="8">
        <f>'[8]322_ COG'!E52</f>
        <v>0</v>
      </c>
      <c r="D20" s="9">
        <f>'[8]322_ COG'!F52</f>
        <v>0</v>
      </c>
    </row>
    <row r="21" spans="1:4" x14ac:dyDescent="0.2">
      <c r="A21" s="7" t="s">
        <v>22</v>
      </c>
      <c r="B21" s="8">
        <f>'[8]322_ COG'!B56</f>
        <v>0</v>
      </c>
      <c r="C21" s="8">
        <f>'[8]322_ COG'!E56</f>
        <v>0</v>
      </c>
      <c r="D21" s="9">
        <f>'[8]322_ COG'!F56</f>
        <v>0</v>
      </c>
    </row>
    <row r="22" spans="1:4" x14ac:dyDescent="0.2">
      <c r="A22" s="7" t="s">
        <v>23</v>
      </c>
      <c r="B22" s="8">
        <f>'[8]322_ COG'!B64</f>
        <v>0</v>
      </c>
      <c r="C22" s="8">
        <f>'[8]322_ COG'!E64</f>
        <v>0</v>
      </c>
      <c r="D22" s="9">
        <f>'[8]322_ COG'!F64</f>
        <v>0</v>
      </c>
    </row>
    <row r="23" spans="1:4" x14ac:dyDescent="0.2">
      <c r="A23" s="7" t="s">
        <v>24</v>
      </c>
      <c r="B23" s="8">
        <f>'[8]322_ COG'!B65</f>
        <v>0</v>
      </c>
      <c r="C23" s="8">
        <f>'[8]322_ COG'!E65</f>
        <v>0</v>
      </c>
      <c r="D23" s="9">
        <f>'[8]322_ COG'!F65</f>
        <v>0</v>
      </c>
    </row>
    <row r="24" spans="1:4" x14ac:dyDescent="0.2">
      <c r="A24" s="13" t="s">
        <v>25</v>
      </c>
      <c r="B24" s="14">
        <f>B3-B14</f>
        <v>0</v>
      </c>
      <c r="C24" s="14">
        <f>C3-C14</f>
        <v>8398128.3699999992</v>
      </c>
      <c r="D24" s="15">
        <f>D3-D14</f>
        <v>8399859.3699999992</v>
      </c>
    </row>
    <row r="25" spans="1:4" x14ac:dyDescent="0.2">
      <c r="A25" s="16"/>
      <c r="B25" s="17"/>
      <c r="C25" s="17"/>
      <c r="D25" s="17"/>
    </row>
    <row r="26" spans="1:4" x14ac:dyDescent="0.2">
      <c r="A26" s="2" t="s">
        <v>1</v>
      </c>
      <c r="B26" s="18" t="s">
        <v>2</v>
      </c>
      <c r="C26" s="18" t="s">
        <v>3</v>
      </c>
      <c r="D26" s="18" t="s">
        <v>4</v>
      </c>
    </row>
    <row r="27" spans="1:4" x14ac:dyDescent="0.2">
      <c r="A27" s="19" t="s">
        <v>26</v>
      </c>
      <c r="B27" s="5">
        <f>SUM(B28:B34)</f>
        <v>0</v>
      </c>
      <c r="C27" s="5">
        <f>SUM(C28:C34)</f>
        <v>8398128.3699999992</v>
      </c>
      <c r="D27" s="6">
        <f>SUM(D28:D34)</f>
        <v>8399859.3699999992</v>
      </c>
    </row>
    <row r="28" spans="1:4" x14ac:dyDescent="0.2">
      <c r="A28" s="20" t="s">
        <v>27</v>
      </c>
      <c r="B28" s="21">
        <v>0</v>
      </c>
      <c r="C28" s="21">
        <v>0</v>
      </c>
      <c r="D28" s="22">
        <v>0</v>
      </c>
    </row>
    <row r="29" spans="1:4" x14ac:dyDescent="0.2">
      <c r="A29" s="20" t="s">
        <v>28</v>
      </c>
      <c r="B29" s="21">
        <v>0</v>
      </c>
      <c r="C29" s="21">
        <v>0</v>
      </c>
      <c r="D29" s="22">
        <v>0</v>
      </c>
    </row>
    <row r="30" spans="1:4" x14ac:dyDescent="0.2">
      <c r="A30" s="20" t="s">
        <v>29</v>
      </c>
      <c r="B30" s="21">
        <v>0</v>
      </c>
      <c r="C30" s="21">
        <v>0</v>
      </c>
      <c r="D30" s="22">
        <v>0</v>
      </c>
    </row>
    <row r="31" spans="1:4" x14ac:dyDescent="0.2">
      <c r="A31" s="20" t="s">
        <v>30</v>
      </c>
      <c r="B31" s="21">
        <f>+B10-B17</f>
        <v>0</v>
      </c>
      <c r="C31" s="21">
        <f>+C10</f>
        <v>192547.43</v>
      </c>
      <c r="D31" s="22">
        <f>+D10</f>
        <v>192547.43</v>
      </c>
    </row>
    <row r="32" spans="1:4" x14ac:dyDescent="0.2">
      <c r="A32" s="20" t="s">
        <v>31</v>
      </c>
      <c r="B32" s="21">
        <v>0</v>
      </c>
      <c r="C32" s="21">
        <v>0</v>
      </c>
      <c r="D32" s="22">
        <v>0</v>
      </c>
    </row>
    <row r="33" spans="1:4" x14ac:dyDescent="0.2">
      <c r="A33" s="20" t="s">
        <v>32</v>
      </c>
      <c r="B33" s="21">
        <v>0</v>
      </c>
      <c r="C33" s="21">
        <f>+C12-C16-C17-C18-C19</f>
        <v>8205580.9399999995</v>
      </c>
      <c r="D33" s="22">
        <f>+D12-D16-D17-D18-D19</f>
        <v>8207311.9399999995</v>
      </c>
    </row>
    <row r="34" spans="1:4" x14ac:dyDescent="0.2">
      <c r="A34" s="20" t="s">
        <v>33</v>
      </c>
      <c r="B34" s="21">
        <v>0</v>
      </c>
      <c r="C34" s="21">
        <v>0</v>
      </c>
      <c r="D34" s="22">
        <v>0</v>
      </c>
    </row>
    <row r="35" spans="1:4" x14ac:dyDescent="0.2">
      <c r="A35" s="23" t="s">
        <v>34</v>
      </c>
      <c r="B35" s="24">
        <f>SUM(B36:B38)</f>
        <v>0</v>
      </c>
      <c r="C35" s="24">
        <f>SUM(C36:C38)</f>
        <v>0</v>
      </c>
      <c r="D35" s="25">
        <f>SUM(D36:D38)</f>
        <v>0</v>
      </c>
    </row>
    <row r="36" spans="1:4" x14ac:dyDescent="0.2">
      <c r="A36" s="20" t="s">
        <v>31</v>
      </c>
      <c r="B36" s="21">
        <v>0</v>
      </c>
      <c r="C36" s="21">
        <v>0</v>
      </c>
      <c r="D36" s="22">
        <v>0</v>
      </c>
    </row>
    <row r="37" spans="1:4" x14ac:dyDescent="0.2">
      <c r="A37" s="20" t="s">
        <v>32</v>
      </c>
      <c r="B37" s="21">
        <v>0</v>
      </c>
      <c r="C37" s="21">
        <v>0</v>
      </c>
      <c r="D37" s="22">
        <v>0</v>
      </c>
    </row>
    <row r="38" spans="1:4" x14ac:dyDescent="0.2">
      <c r="A38" s="20" t="s">
        <v>35</v>
      </c>
      <c r="B38" s="21">
        <v>0</v>
      </c>
      <c r="C38" s="21">
        <v>0</v>
      </c>
      <c r="D38" s="22">
        <v>0</v>
      </c>
    </row>
    <row r="39" spans="1:4" x14ac:dyDescent="0.2">
      <c r="A39" s="26" t="s">
        <v>25</v>
      </c>
      <c r="B39" s="27">
        <f>B27+B35</f>
        <v>0</v>
      </c>
      <c r="C39" s="27">
        <f>C27+C35</f>
        <v>8398128.3699999992</v>
      </c>
      <c r="D39" s="28">
        <f>D27+D35</f>
        <v>8399859.3699999992</v>
      </c>
    </row>
    <row r="40" spans="1:4" s="29" customFormat="1" x14ac:dyDescent="0.2">
      <c r="A40" s="29" t="s">
        <v>36</v>
      </c>
      <c r="B40" s="30"/>
      <c r="C40" s="30"/>
      <c r="D40" s="30"/>
    </row>
    <row r="41" spans="1:4" s="29" customFormat="1" x14ac:dyDescent="0.2">
      <c r="B41" s="31"/>
      <c r="C41" s="31"/>
      <c r="D41" s="31"/>
    </row>
    <row r="42" spans="1:4" s="29" customFormat="1" x14ac:dyDescent="0.2"/>
    <row r="43" spans="1:4" s="29" customFormat="1" x14ac:dyDescent="0.2"/>
    <row r="44" spans="1:4" s="29" customFormat="1" x14ac:dyDescent="0.2">
      <c r="A44" s="32"/>
      <c r="B44" s="32"/>
      <c r="D44" s="32"/>
    </row>
    <row r="45" spans="1:4" s="36" customFormat="1" x14ac:dyDescent="0.2">
      <c r="A45" s="33" t="s">
        <v>37</v>
      </c>
      <c r="B45" s="34"/>
      <c r="C45" s="33" t="s">
        <v>38</v>
      </c>
      <c r="D45" s="35"/>
    </row>
    <row r="46" spans="1:4" s="36" customFormat="1" ht="14.25" customHeight="1" x14ac:dyDescent="0.2">
      <c r="A46" s="37" t="s">
        <v>39</v>
      </c>
      <c r="B46" s="38"/>
      <c r="C46" s="39" t="s">
        <v>40</v>
      </c>
      <c r="D46" s="38"/>
    </row>
    <row r="47" spans="1:4" x14ac:dyDescent="0.2">
      <c r="C47" s="38"/>
    </row>
    <row r="50" spans="1:1" hidden="1" x14ac:dyDescent="0.2">
      <c r="A50" s="40"/>
    </row>
    <row r="51" spans="1:1" hidden="1" x14ac:dyDescent="0.2">
      <c r="A51" s="41" t="s">
        <v>41</v>
      </c>
    </row>
    <row r="52" spans="1:1" hidden="1" x14ac:dyDescent="0.2">
      <c r="A52" s="41" t="s">
        <v>42</v>
      </c>
    </row>
    <row r="53" spans="1:1" x14ac:dyDescent="0.2">
      <c r="A53" s="29"/>
    </row>
  </sheetData>
  <protectedRanges>
    <protectedRange sqref="A41:A46 B40:B46 C40:C47 D40:E46" name="Rango1"/>
    <protectedRange sqref="A50:A53" name="Rango1_1"/>
  </protectedRanges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2026-07-08T20:18:41Z</dcterms:created>
  <dcterms:modified xsi:type="dcterms:W3CDTF">2026-07-08T20:57:48Z</dcterms:modified>
</cp:coreProperties>
</file>