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CA!$A$1:$G$55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[2]ECABR!#REF!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49" i="1"/>
  <c r="C49" i="1"/>
  <c r="G47" i="1"/>
  <c r="G45" i="1"/>
  <c r="G43" i="1"/>
  <c r="G41" i="1"/>
  <c r="G39" i="1"/>
  <c r="D37" i="1"/>
  <c r="G37" i="1" s="1"/>
  <c r="F33" i="1"/>
  <c r="F49" i="1" s="1"/>
  <c r="E33" i="1"/>
  <c r="D33" i="1"/>
  <c r="G33" i="1" s="1"/>
  <c r="C33" i="1"/>
  <c r="B33" i="1"/>
  <c r="B49" i="1" s="1"/>
  <c r="F26" i="1"/>
  <c r="E26" i="1"/>
  <c r="C26" i="1"/>
  <c r="B26" i="1"/>
  <c r="D24" i="1"/>
  <c r="G24" i="1" s="1"/>
  <c r="D23" i="1"/>
  <c r="G23" i="1" s="1"/>
  <c r="G22" i="1"/>
  <c r="D21" i="1"/>
  <c r="D26" i="1" s="1"/>
  <c r="C14" i="1"/>
  <c r="F5" i="1"/>
  <c r="F14" i="1" s="1"/>
  <c r="E5" i="1"/>
  <c r="E14" i="1" s="1"/>
  <c r="C5" i="1"/>
  <c r="B5" i="1"/>
  <c r="B14" i="1" s="1"/>
  <c r="D14" i="1" s="1"/>
  <c r="G49" i="1" l="1"/>
  <c r="G14" i="1"/>
  <c r="G21" i="1"/>
  <c r="G26" i="1" s="1"/>
  <c r="D5" i="1"/>
  <c r="G5" i="1" s="1"/>
</calcChain>
</file>

<file path=xl/sharedStrings.xml><?xml version="1.0" encoding="utf-8"?>
<sst xmlns="http://schemas.openxmlformats.org/spreadsheetml/2006/main" count="48" uniqueCount="31">
  <si>
    <t xml:space="preserve">
Fideicomiso de Bordería e Infraestructura Rural para el Estado de Guanajuato  &lt;&lt;FIBIR&gt;&gt;
Estado Analítico del Ejercicio del Presupuesto de Egresos
Clasificación Administrativa  
Del 01 de Enero al 30 de Septiembre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</si>
  <si>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</si>
  <si>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</si>
  <si>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</si>
  <si>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</si>
  <si>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</si>
  <si>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</si>
  <si>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</si>
  <si>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</si>
  <si>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BORDERIA E INFRAESTRUCTURA RURAL PARA EL ESTADO DE GUANAJUATO &lt;&lt;FIBIR&gt;&gt;</t>
  </si>
  <si>
    <t>Total del Gasto</t>
  </si>
  <si>
    <t xml:space="preserve">
Fideicomiso de Borderia e Infraestructura Rural para el Estado de Guanajuato  &lt;&lt;FIBIR&gt;&gt;
Estado Analítico del Ejercicio del Presupuesto de Egresos
Clasificación Administrativa  
Del 01 de Enero al 30 de Septiembre de 2025
(Cifras en Pesos)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</si>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</sst>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6" fillId="0" borderId="0"/>
    <xf numFmtId="0" fontId="1" fillId="0" borderId="0"/>
  </cellStyleXfs>
  <cellXfs count="6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0" xfId="2" applyFont="1"/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Continuous" vertical="center" wrapText="1"/>
      <protection locked="0"/>
    </xf>
    <xf numFmtId="0" fontId="4" fillId="2" borderId="2" xfId="3" applyFont="1" applyFill="1" applyBorder="1" applyAlignment="1" applyProtection="1">
      <alignment horizontal="centerContinuous" vertical="center" wrapText="1"/>
      <protection locked="0"/>
    </xf>
    <xf numFmtId="0" fontId="4" fillId="2" borderId="3" xfId="3" applyFont="1" applyFill="1" applyBorder="1" applyAlignment="1" applyProtection="1">
      <alignment horizontal="centerContinuous" vertical="center" wrapText="1"/>
      <protection locked="0"/>
    </xf>
    <xf numFmtId="4" fontId="4" fillId="2" borderId="5" xfId="3" applyNumberFormat="1" applyFont="1" applyFill="1" applyBorder="1" applyAlignment="1">
      <alignment horizontal="center" vertical="center" wrapText="1"/>
    </xf>
    <xf numFmtId="0" fontId="5" fillId="3" borderId="0" xfId="2" applyFont="1" applyFill="1"/>
    <xf numFmtId="0" fontId="4" fillId="2" borderId="6" xfId="3" applyFont="1" applyFill="1" applyBorder="1" applyAlignment="1">
      <alignment horizontal="center" vertical="center"/>
    </xf>
    <xf numFmtId="4" fontId="4" fillId="2" borderId="7" xfId="3" applyNumberFormat="1" applyFont="1" applyFill="1" applyBorder="1" applyAlignment="1">
      <alignment horizontal="center" vertical="center" wrapText="1"/>
    </xf>
    <xf numFmtId="4" fontId="4" fillId="2" borderId="8" xfId="3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4" fontId="3" fillId="0" borderId="5" xfId="3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 applyProtection="1">
      <alignment horizontal="left" wrapText="1" indent="1"/>
      <protection locked="0"/>
    </xf>
    <xf numFmtId="3" fontId="3" fillId="0" borderId="10" xfId="0" applyNumberFormat="1" applyFont="1" applyBorder="1" applyProtection="1">
      <protection locked="0"/>
    </xf>
    <xf numFmtId="3" fontId="5" fillId="0" borderId="9" xfId="0" applyNumberFormat="1" applyFont="1" applyBorder="1" applyAlignment="1" applyProtection="1">
      <alignment horizontal="left" indent="1"/>
      <protection locked="0"/>
    </xf>
    <xf numFmtId="3" fontId="3" fillId="0" borderId="10" xfId="0" applyNumberFormat="1" applyFont="1" applyBorder="1" applyAlignment="1" applyProtection="1">
      <alignment horizontal="left" vertical="center" wrapText="1"/>
      <protection locked="0"/>
    </xf>
    <xf numFmtId="3" fontId="3" fillId="0" borderId="8" xfId="0" applyNumberFormat="1" applyFont="1" applyBorder="1" applyProtection="1">
      <protection locked="0"/>
    </xf>
    <xf numFmtId="3" fontId="4" fillId="0" borderId="2" xfId="0" applyNumberFormat="1" applyFont="1" applyBorder="1" applyAlignment="1" applyProtection="1">
      <alignment horizontal="left" indent="1"/>
      <protection locked="0"/>
    </xf>
    <xf numFmtId="3" fontId="4" fillId="0" borderId="7" xfId="0" applyNumberFormat="1" applyFont="1" applyBorder="1" applyProtection="1">
      <protection locked="0"/>
    </xf>
    <xf numFmtId="3" fontId="5" fillId="3" borderId="0" xfId="2" applyNumberFormat="1" applyFont="1" applyFill="1"/>
    <xf numFmtId="3" fontId="5" fillId="0" borderId="0" xfId="2" applyNumberFormat="1" applyFont="1"/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2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3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5" fillId="0" borderId="11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3" fontId="5" fillId="0" borderId="8" xfId="0" applyNumberFormat="1" applyFont="1" applyBorder="1" applyProtection="1">
      <protection locked="0"/>
    </xf>
    <xf numFmtId="3" fontId="4" fillId="0" borderId="0" xfId="0" applyNumberFormat="1" applyFont="1" applyAlignment="1" applyProtection="1">
      <alignment horizontal="left" indent="1"/>
      <protection locked="0"/>
    </xf>
    <xf numFmtId="3" fontId="4" fillId="0" borderId="0" xfId="0" applyNumberFormat="1" applyFont="1" applyProtection="1">
      <protection locked="0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0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8" xfId="0" applyNumberFormat="1" applyBorder="1" applyProtection="1"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0" fontId="3" fillId="0" borderId="0" xfId="1" applyAlignment="1">
      <alignment vertical="center"/>
    </xf>
    <xf numFmtId="164" fontId="3" fillId="0" borderId="0" xfId="1" applyNumberForma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4" applyFont="1" applyAlignment="1">
      <alignment vertic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5" fillId="0" borderId="0" xfId="4" applyFont="1"/>
    <xf numFmtId="0" fontId="3" fillId="0" borderId="13" xfId="1" applyBorder="1" applyAlignment="1" applyProtection="1">
      <alignment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</cellXfs>
  <cellStyles count="5">
    <cellStyle name="Normal" xfId="0" builtinId="0"/>
    <cellStyle name="Normal 2 2" xfId="1"/>
    <cellStyle name="Normal 2 3 3" xfId="4"/>
    <cellStyle name="Normal 3 13" xfId="3"/>
    <cellStyle name="Normal 5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20</xdr:row>
      <xdr:rowOff>152400</xdr:rowOff>
    </xdr:from>
    <xdr:to>
      <xdr:col>5</xdr:col>
      <xdr:colOff>257175</xdr:colOff>
      <xdr:row>22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438774" y="6515100"/>
          <a:ext cx="2362201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aseline="0">
              <a:solidFill>
                <a:sysClr val="windowText" lastClr="000000"/>
              </a:solidFill>
            </a:rPr>
            <a:t>NO APLICA</a:t>
          </a:r>
          <a:r>
            <a:rPr lang="es-MX" sz="1100"/>
            <a:t>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B76">
            <v>250000</v>
          </cell>
          <cell r="C76">
            <v>17136483.370000001</v>
          </cell>
          <cell r="E76">
            <v>5690334.7200000007</v>
          </cell>
          <cell r="F76">
            <v>5688670.7200000007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62"/>
  <sheetViews>
    <sheetView showGridLines="0" tabSelected="1" view="pageBreakPreview" zoomScale="60" zoomScaleNormal="100" workbookViewId="0">
      <selection activeCell="J37" sqref="J37"/>
    </sheetView>
  </sheetViews>
  <sheetFormatPr baseColWidth="10" defaultColWidth="12" defaultRowHeight="14.25" customHeight="1" x14ac:dyDescent="0.2"/>
  <cols>
    <col min="1" max="1" width="71.5" style="4" customWidth="1"/>
    <col min="2" max="2" width="14.33203125" style="4" customWidth="1"/>
    <col min="3" max="3" width="17.5" style="4" customWidth="1"/>
    <col min="4" max="7" width="14.33203125" style="4" customWidth="1"/>
    <col min="8" max="16384" width="12" style="4"/>
  </cols>
  <sheetData>
    <row r="1" spans="1:7" ht="8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25.5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 x14ac:dyDescent="0.2">
      <c r="A4" s="14"/>
      <c r="B4" s="15"/>
      <c r="C4" s="15"/>
      <c r="D4" s="15"/>
      <c r="E4" s="15"/>
      <c r="F4" s="15"/>
      <c r="G4" s="15"/>
    </row>
    <row r="5" spans="1:7" s="10" customFormat="1" ht="33" customHeight="1" x14ac:dyDescent="0.2">
      <c r="A5" s="16" t="s">
        <v>9</v>
      </c>
      <c r="B5" s="17">
        <f>+'[1]322_ COG'!B76</f>
        <v>250000</v>
      </c>
      <c r="C5" s="17">
        <f>'[1]322_ COG'!C76</f>
        <v>17136483.370000001</v>
      </c>
      <c r="D5" s="17">
        <f>+B5+C5</f>
        <v>17386483.370000001</v>
      </c>
      <c r="E5" s="17">
        <f>+'[1]322_ COG'!E76</f>
        <v>5690334.7200000007</v>
      </c>
      <c r="F5" s="17">
        <f>+'[1]322_ COG'!F76</f>
        <v>5688670.7200000007</v>
      </c>
      <c r="G5" s="17">
        <f>+D5-E5</f>
        <v>11696148.65</v>
      </c>
    </row>
    <row r="6" spans="1:7" s="10" customFormat="1" ht="14.25" customHeight="1" x14ac:dyDescent="0.2">
      <c r="A6" s="18"/>
      <c r="B6" s="17"/>
      <c r="C6" s="17"/>
      <c r="D6" s="17"/>
      <c r="E6" s="17"/>
      <c r="F6" s="17"/>
      <c r="G6" s="17"/>
    </row>
    <row r="7" spans="1:7" s="10" customFormat="1" ht="14.25" customHeight="1" x14ac:dyDescent="0.2">
      <c r="A7" s="18"/>
      <c r="B7" s="17"/>
      <c r="C7" s="17"/>
      <c r="D7" s="17"/>
      <c r="E7" s="17"/>
      <c r="F7" s="17"/>
      <c r="G7" s="17"/>
    </row>
    <row r="8" spans="1:7" s="10" customFormat="1" ht="14.25" customHeight="1" x14ac:dyDescent="0.2">
      <c r="A8" s="18"/>
      <c r="B8" s="17"/>
      <c r="C8" s="17"/>
      <c r="D8" s="17"/>
      <c r="E8" s="17"/>
      <c r="F8" s="17"/>
      <c r="G8" s="17"/>
    </row>
    <row r="9" spans="1:7" s="10" customFormat="1" ht="14.25" customHeight="1" x14ac:dyDescent="0.2">
      <c r="A9" s="18"/>
      <c r="B9" s="17"/>
      <c r="C9" s="17"/>
      <c r="D9" s="17"/>
      <c r="E9" s="17"/>
      <c r="F9" s="17"/>
      <c r="G9" s="17"/>
    </row>
    <row r="10" spans="1:7" s="10" customFormat="1" ht="14.25" customHeight="1" x14ac:dyDescent="0.2">
      <c r="A10" s="18"/>
      <c r="B10" s="17"/>
      <c r="C10" s="17"/>
      <c r="D10" s="17"/>
      <c r="E10" s="17"/>
      <c r="F10" s="17"/>
      <c r="G10" s="17"/>
    </row>
    <row r="11" spans="1:7" s="10" customFormat="1" ht="26.25" customHeight="1" x14ac:dyDescent="0.2">
      <c r="A11" s="18"/>
      <c r="B11" s="19"/>
      <c r="C11" s="17"/>
      <c r="D11" s="17"/>
      <c r="E11" s="17"/>
      <c r="F11" s="17"/>
      <c r="G11" s="17"/>
    </row>
    <row r="12" spans="1:7" s="10" customFormat="1" ht="14.25" customHeight="1" x14ac:dyDescent="0.2">
      <c r="A12" s="18"/>
      <c r="B12" s="17"/>
      <c r="C12" s="17"/>
      <c r="D12" s="17"/>
      <c r="E12" s="17"/>
      <c r="F12" s="17"/>
      <c r="G12" s="17"/>
    </row>
    <row r="13" spans="1:7" s="10" customFormat="1" ht="14.25" customHeight="1" x14ac:dyDescent="0.2">
      <c r="A13" s="18"/>
      <c r="B13" s="20"/>
      <c r="C13" s="20"/>
      <c r="D13" s="20"/>
      <c r="E13" s="20"/>
      <c r="F13" s="20"/>
      <c r="G13" s="20"/>
    </row>
    <row r="14" spans="1:7" s="10" customFormat="1" ht="14.25" customHeight="1" x14ac:dyDescent="0.2">
      <c r="A14" s="21" t="s">
        <v>10</v>
      </c>
      <c r="B14" s="22">
        <f>+B10+B9+B8+B7+B6+B5</f>
        <v>250000</v>
      </c>
      <c r="C14" s="22">
        <f>+C10+C9+C8+C7+C6+C5</f>
        <v>17136483.370000001</v>
      </c>
      <c r="D14" s="22">
        <f>+B14+C14</f>
        <v>17386483.370000001</v>
      </c>
      <c r="E14" s="22">
        <f>+E10+E9+E8+E7+E6+E5</f>
        <v>5690334.7200000007</v>
      </c>
      <c r="F14" s="22">
        <f>+F10+F9+F8+F7+F6+F5</f>
        <v>5688670.7200000007</v>
      </c>
      <c r="G14" s="22">
        <f>+D14-E14</f>
        <v>11696148.65</v>
      </c>
    </row>
    <row r="15" spans="1:7" s="10" customFormat="1" ht="14.25" customHeight="1" x14ac:dyDescent="0.2">
      <c r="A15" s="23"/>
      <c r="B15" s="23"/>
      <c r="C15" s="23"/>
      <c r="D15" s="23"/>
      <c r="E15" s="23"/>
      <c r="F15" s="23"/>
      <c r="G15" s="23"/>
    </row>
    <row r="16" spans="1:7" ht="14.25" customHeight="1" x14ac:dyDescent="0.2">
      <c r="A16" s="24"/>
      <c r="B16" s="24"/>
      <c r="C16" s="24"/>
      <c r="D16" s="24"/>
      <c r="E16" s="24"/>
      <c r="F16" s="24"/>
      <c r="G16" s="24"/>
    </row>
    <row r="17" spans="1:7" ht="98.25" customHeight="1" x14ac:dyDescent="0.2">
      <c r="A17" s="25" t="s">
        <v>11</v>
      </c>
      <c r="B17" s="26"/>
      <c r="C17" s="26"/>
      <c r="D17" s="26"/>
      <c r="E17" s="26"/>
      <c r="F17" s="26"/>
      <c r="G17" s="27"/>
    </row>
    <row r="18" spans="1:7" ht="14.25" customHeight="1" x14ac:dyDescent="0.2">
      <c r="A18" s="28"/>
      <c r="B18" s="29" t="s">
        <v>12</v>
      </c>
      <c r="C18" s="30"/>
      <c r="D18" s="30"/>
      <c r="E18" s="30"/>
      <c r="F18" s="31"/>
      <c r="G18" s="32" t="s">
        <v>2</v>
      </c>
    </row>
    <row r="19" spans="1:7" ht="30.75" customHeight="1" x14ac:dyDescent="0.2">
      <c r="A19" s="33" t="s">
        <v>3</v>
      </c>
      <c r="B19" s="34" t="s">
        <v>4</v>
      </c>
      <c r="C19" s="34" t="s">
        <v>5</v>
      </c>
      <c r="D19" s="34" t="s">
        <v>6</v>
      </c>
      <c r="E19" s="34" t="s">
        <v>7</v>
      </c>
      <c r="F19" s="34" t="s">
        <v>8</v>
      </c>
      <c r="G19" s="35"/>
    </row>
    <row r="20" spans="1:7" ht="14.25" customHeight="1" x14ac:dyDescent="0.2">
      <c r="A20" s="36"/>
      <c r="B20" s="37"/>
      <c r="C20" s="37"/>
      <c r="D20" s="37"/>
      <c r="E20" s="37"/>
      <c r="F20" s="37"/>
      <c r="G20" s="37"/>
    </row>
    <row r="21" spans="1:7" ht="14.25" customHeight="1" x14ac:dyDescent="0.2">
      <c r="A21" s="18" t="s">
        <v>13</v>
      </c>
      <c r="B21" s="38">
        <v>0</v>
      </c>
      <c r="C21" s="38">
        <v>0</v>
      </c>
      <c r="D21" s="38">
        <f>B21+C21</f>
        <v>0</v>
      </c>
      <c r="E21" s="38">
        <v>0</v>
      </c>
      <c r="F21" s="38">
        <v>0</v>
      </c>
      <c r="G21" s="38">
        <f>D21-E21</f>
        <v>0</v>
      </c>
    </row>
    <row r="22" spans="1:7" ht="14.25" customHeight="1" x14ac:dyDescent="0.2">
      <c r="A22" s="18" t="s">
        <v>14</v>
      </c>
      <c r="B22" s="38">
        <v>0</v>
      </c>
      <c r="C22" s="38">
        <v>0</v>
      </c>
      <c r="D22" s="38"/>
      <c r="E22" s="38"/>
      <c r="F22" s="38">
        <v>0</v>
      </c>
      <c r="G22" s="38">
        <f>D22-E22</f>
        <v>0</v>
      </c>
    </row>
    <row r="23" spans="1:7" ht="14.25" customHeight="1" x14ac:dyDescent="0.2">
      <c r="A23" s="18" t="s">
        <v>15</v>
      </c>
      <c r="B23" s="38">
        <v>0</v>
      </c>
      <c r="C23" s="38">
        <v>0</v>
      </c>
      <c r="D23" s="38">
        <f>B23+C23</f>
        <v>0</v>
      </c>
      <c r="E23" s="38">
        <v>0</v>
      </c>
      <c r="F23" s="38">
        <v>0</v>
      </c>
      <c r="G23" s="38">
        <f>D23-E23</f>
        <v>0</v>
      </c>
    </row>
    <row r="24" spans="1:7" ht="14.25" customHeight="1" x14ac:dyDescent="0.2">
      <c r="A24" s="18" t="s">
        <v>16</v>
      </c>
      <c r="B24" s="38">
        <v>0</v>
      </c>
      <c r="C24" s="38">
        <v>0</v>
      </c>
      <c r="D24" s="38">
        <f>B24+C24</f>
        <v>0</v>
      </c>
      <c r="E24" s="38">
        <v>0</v>
      </c>
      <c r="F24" s="38">
        <v>0</v>
      </c>
      <c r="G24" s="38">
        <f>D24-E24</f>
        <v>0</v>
      </c>
    </row>
    <row r="25" spans="1:7" ht="14.25" customHeight="1" x14ac:dyDescent="0.2">
      <c r="A25" s="39"/>
      <c r="B25" s="40"/>
      <c r="C25" s="40"/>
      <c r="D25" s="40"/>
      <c r="E25" s="40"/>
      <c r="F25" s="40"/>
      <c r="G25" s="40"/>
    </row>
    <row r="26" spans="1:7" ht="14.25" customHeight="1" x14ac:dyDescent="0.2">
      <c r="A26" s="21" t="s">
        <v>17</v>
      </c>
      <c r="B26" s="22">
        <f>+B21+B22+B23+B24</f>
        <v>0</v>
      </c>
      <c r="C26" s="22">
        <f>+C21+C22+C23+C24</f>
        <v>0</v>
      </c>
      <c r="D26" s="22">
        <f>SUM(D21:D24)</f>
        <v>0</v>
      </c>
      <c r="E26" s="22">
        <f>+E21+E22+E23+E24</f>
        <v>0</v>
      </c>
      <c r="F26" s="22">
        <f>+F21+F22+F23+F24</f>
        <v>0</v>
      </c>
      <c r="G26" s="22">
        <f>SUM(G21:G24)</f>
        <v>0</v>
      </c>
    </row>
    <row r="27" spans="1:7" ht="14.25" customHeight="1" x14ac:dyDescent="0.2">
      <c r="A27" s="41"/>
      <c r="B27" s="42"/>
      <c r="C27" s="42"/>
      <c r="D27" s="42"/>
      <c r="E27" s="42"/>
      <c r="F27" s="42"/>
      <c r="G27" s="42"/>
    </row>
    <row r="28" spans="1:7" ht="14.25" customHeight="1" x14ac:dyDescent="0.2">
      <c r="A28" s="24"/>
      <c r="B28" s="24"/>
      <c r="C28" s="24"/>
      <c r="D28" s="24"/>
      <c r="E28" s="24"/>
      <c r="F28" s="24"/>
      <c r="G28" s="24"/>
    </row>
    <row r="29" spans="1:7" ht="91.5" customHeight="1" x14ac:dyDescent="0.2">
      <c r="A29" s="43" t="s">
        <v>11</v>
      </c>
      <c r="B29" s="44"/>
      <c r="C29" s="44"/>
      <c r="D29" s="44"/>
      <c r="E29" s="44"/>
      <c r="F29" s="44"/>
      <c r="G29" s="45"/>
    </row>
    <row r="30" spans="1:7" ht="14.25" customHeight="1" x14ac:dyDescent="0.2">
      <c r="A30" s="46"/>
      <c r="B30" s="47" t="s">
        <v>12</v>
      </c>
      <c r="C30" s="47"/>
      <c r="D30" s="47"/>
      <c r="E30" s="47"/>
      <c r="F30" s="47"/>
      <c r="G30" s="47" t="s">
        <v>2</v>
      </c>
    </row>
    <row r="31" spans="1:7" ht="35.25" customHeight="1" x14ac:dyDescent="0.2">
      <c r="A31" s="48" t="s">
        <v>3</v>
      </c>
      <c r="B31" s="49" t="s">
        <v>4</v>
      </c>
      <c r="C31" s="49" t="s">
        <v>5</v>
      </c>
      <c r="D31" s="49" t="s">
        <v>6</v>
      </c>
      <c r="E31" s="49" t="s">
        <v>7</v>
      </c>
      <c r="F31" s="49" t="s">
        <v>8</v>
      </c>
      <c r="G31" s="47"/>
    </row>
    <row r="32" spans="1:7" ht="19.5" customHeight="1" x14ac:dyDescent="0.2">
      <c r="A32" s="36"/>
      <c r="B32" s="37"/>
      <c r="C32" s="37"/>
      <c r="D32" s="37"/>
      <c r="E32" s="37"/>
      <c r="F32" s="37"/>
      <c r="G32" s="37"/>
    </row>
    <row r="33" spans="1:7" ht="24" customHeight="1" x14ac:dyDescent="0.2">
      <c r="A33" s="50" t="s">
        <v>18</v>
      </c>
      <c r="B33" s="38">
        <f>+'[1]322_ COG'!B76</f>
        <v>250000</v>
      </c>
      <c r="C33" s="38">
        <f>'[1]322_ COG'!C76</f>
        <v>17136483.370000001</v>
      </c>
      <c r="D33" s="38">
        <f>B33+C33</f>
        <v>17386483.370000001</v>
      </c>
      <c r="E33" s="38">
        <f>+'[1]322_ COG'!E76</f>
        <v>5690334.7200000007</v>
      </c>
      <c r="F33" s="38">
        <f>+'[1]322_ COG'!F76</f>
        <v>5688670.7200000007</v>
      </c>
      <c r="G33" s="38">
        <f>D33-E33</f>
        <v>11696148.65</v>
      </c>
    </row>
    <row r="34" spans="1:7" ht="14.25" customHeight="1" x14ac:dyDescent="0.2">
      <c r="A34" s="50"/>
      <c r="B34" s="38"/>
      <c r="C34" s="38"/>
      <c r="D34" s="38"/>
      <c r="E34" s="38"/>
      <c r="F34" s="38"/>
      <c r="G34" s="38"/>
    </row>
    <row r="35" spans="1:7" ht="12.75" x14ac:dyDescent="0.2">
      <c r="A35" s="50" t="s">
        <v>19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</row>
    <row r="36" spans="1:7" ht="14.25" customHeight="1" x14ac:dyDescent="0.2">
      <c r="A36" s="50"/>
      <c r="B36" s="38"/>
      <c r="C36" s="38"/>
      <c r="D36" s="38"/>
      <c r="E36" s="38"/>
      <c r="F36" s="38"/>
      <c r="G36" s="38"/>
    </row>
    <row r="37" spans="1:7" ht="25.5" x14ac:dyDescent="0.2">
      <c r="A37" s="50" t="s">
        <v>20</v>
      </c>
      <c r="B37" s="38">
        <v>0</v>
      </c>
      <c r="C37" s="38">
        <v>0</v>
      </c>
      <c r="D37" s="38">
        <f>B37+C37</f>
        <v>0</v>
      </c>
      <c r="E37" s="38">
        <v>0</v>
      </c>
      <c r="F37" s="38">
        <v>0</v>
      </c>
      <c r="G37" s="38">
        <f>D37-E37</f>
        <v>0</v>
      </c>
    </row>
    <row r="38" spans="1:7" ht="24.75" customHeight="1" x14ac:dyDescent="0.2">
      <c r="A38" s="50"/>
      <c r="B38" s="38"/>
      <c r="C38" s="38"/>
      <c r="D38" s="38"/>
      <c r="E38" s="38"/>
      <c r="F38" s="38"/>
      <c r="G38" s="38"/>
    </row>
    <row r="39" spans="1:7" ht="25.5" x14ac:dyDescent="0.2">
      <c r="A39" s="50" t="s">
        <v>21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f>D39-E39</f>
        <v>0</v>
      </c>
    </row>
    <row r="40" spans="1:7" ht="24" customHeight="1" x14ac:dyDescent="0.2">
      <c r="A40" s="50"/>
      <c r="B40" s="38"/>
      <c r="C40" s="38"/>
      <c r="D40" s="38"/>
      <c r="E40" s="38"/>
      <c r="F40" s="38"/>
      <c r="G40" s="38"/>
    </row>
    <row r="41" spans="1:7" ht="25.5" x14ac:dyDescent="0.2">
      <c r="A41" s="50" t="s">
        <v>22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f>D41-E41</f>
        <v>0</v>
      </c>
    </row>
    <row r="42" spans="1:7" ht="21" customHeight="1" x14ac:dyDescent="0.2">
      <c r="A42" s="50"/>
      <c r="B42" s="38"/>
      <c r="C42" s="38"/>
      <c r="D42" s="38"/>
      <c r="E42" s="38"/>
      <c r="F42" s="38"/>
      <c r="G42" s="38"/>
    </row>
    <row r="43" spans="1:7" ht="25.5" x14ac:dyDescent="0.2">
      <c r="A43" s="50" t="s">
        <v>23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f>D43-E43</f>
        <v>0</v>
      </c>
    </row>
    <row r="44" spans="1:7" ht="24" customHeight="1" x14ac:dyDescent="0.2">
      <c r="A44" s="50"/>
      <c r="B44" s="38"/>
      <c r="C44" s="38"/>
      <c r="D44" s="38"/>
      <c r="E44" s="38"/>
      <c r="F44" s="38"/>
      <c r="G44" s="38"/>
    </row>
    <row r="45" spans="1:7" ht="25.5" x14ac:dyDescent="0.2">
      <c r="A45" s="50" t="s">
        <v>24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f>D45-E45</f>
        <v>0</v>
      </c>
    </row>
    <row r="46" spans="1:7" ht="14.25" customHeight="1" x14ac:dyDescent="0.2">
      <c r="A46" s="51"/>
      <c r="B46" s="52"/>
      <c r="C46" s="52"/>
      <c r="D46" s="52"/>
      <c r="E46" s="52"/>
      <c r="F46" s="52"/>
      <c r="G46" s="52"/>
    </row>
    <row r="47" spans="1:7" ht="14.25" customHeight="1" x14ac:dyDescent="0.2">
      <c r="A47" s="50" t="s">
        <v>25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f>D47-E47</f>
        <v>0</v>
      </c>
    </row>
    <row r="48" spans="1:7" ht="14.25" customHeight="1" x14ac:dyDescent="0.2">
      <c r="A48" s="53"/>
      <c r="B48" s="54"/>
      <c r="C48" s="54"/>
      <c r="D48" s="54"/>
      <c r="E48" s="54"/>
      <c r="F48" s="54"/>
      <c r="G48" s="54"/>
    </row>
    <row r="49" spans="1:8" ht="14.25" customHeight="1" x14ac:dyDescent="0.2">
      <c r="A49" s="55" t="s">
        <v>17</v>
      </c>
      <c r="B49" s="22">
        <f>SUM(B33:B48)</f>
        <v>250000</v>
      </c>
      <c r="C49" s="22">
        <f t="shared" ref="C49:G49" si="0">SUM(C33:C48)</f>
        <v>17136483.370000001</v>
      </c>
      <c r="D49" s="22">
        <f t="shared" si="0"/>
        <v>17386483.370000001</v>
      </c>
      <c r="E49" s="22">
        <f t="shared" si="0"/>
        <v>5690334.7200000007</v>
      </c>
      <c r="F49" s="22">
        <f t="shared" si="0"/>
        <v>5688670.7200000007</v>
      </c>
      <c r="G49" s="22">
        <f t="shared" si="0"/>
        <v>11696148.65</v>
      </c>
    </row>
    <row r="50" spans="1:8" ht="14.25" customHeight="1" x14ac:dyDescent="0.2">
      <c r="A50" s="56" t="s">
        <v>26</v>
      </c>
      <c r="B50" s="57"/>
      <c r="C50" s="57"/>
      <c r="D50" s="57"/>
      <c r="E50" s="57"/>
      <c r="F50" s="57"/>
      <c r="G50" s="57"/>
    </row>
    <row r="54" spans="1:8" ht="14.25" customHeight="1" x14ac:dyDescent="0.2">
      <c r="A54" s="58" t="s">
        <v>27</v>
      </c>
      <c r="B54" s="58"/>
      <c r="C54" s="58"/>
      <c r="D54" s="58"/>
      <c r="E54" s="58"/>
      <c r="F54" s="58"/>
      <c r="G54" s="58"/>
      <c r="H54" s="59"/>
    </row>
    <row r="55" spans="1:8" ht="14.25" customHeight="1" x14ac:dyDescent="0.2">
      <c r="A55" s="60" t="s">
        <v>28</v>
      </c>
      <c r="B55" s="60"/>
      <c r="C55" s="60"/>
      <c r="D55" s="60"/>
      <c r="E55" s="60"/>
      <c r="F55" s="60"/>
      <c r="G55" s="60"/>
      <c r="H55" s="61"/>
    </row>
    <row r="59" spans="1:8" ht="14.25" hidden="1" customHeight="1" x14ac:dyDescent="0.2">
      <c r="A59" s="62"/>
    </row>
    <row r="60" spans="1:8" ht="14.25" hidden="1" customHeight="1" x14ac:dyDescent="0.2">
      <c r="A60" s="63" t="s">
        <v>29</v>
      </c>
    </row>
    <row r="61" spans="1:8" ht="14.25" hidden="1" customHeight="1" x14ac:dyDescent="0.2">
      <c r="A61" s="63" t="s">
        <v>30</v>
      </c>
    </row>
    <row r="62" spans="1:8" ht="14.25" hidden="1" customHeight="1" x14ac:dyDescent="0.2"/>
  </sheetData>
  <mergeCells count="9">
    <mergeCell ref="A54:G54"/>
    <mergeCell ref="A55:G55"/>
    <mergeCell ref="A1:G1"/>
    <mergeCell ref="G2:G3"/>
    <mergeCell ref="A17:G17"/>
    <mergeCell ref="G18:G19"/>
    <mergeCell ref="A29:G29"/>
    <mergeCell ref="B30:F30"/>
    <mergeCell ref="G30:G31"/>
  </mergeCells>
  <printOptions horizontalCentered="1"/>
  <pageMargins left="0.78740157480314965" right="0.59055118110236227" top="0.78740157480314965" bottom="0.78740157480314965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2025-10-08T22:00:53Z</dcterms:created>
  <dcterms:modified xsi:type="dcterms:W3CDTF">2025-10-08T22:13:59Z</dcterms:modified>
</cp:coreProperties>
</file>