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ngonzaleza\Documents\INFORMACION NORA\FIBIR\ESTADOS FINANCIEROS ENVIADOS POR DESPACHO\2025\49_FIBIR_CP_Marzo 25 .xlsx 2025-04-04 15-39-37\"/>
    </mc:Choice>
  </mc:AlternateContent>
  <xr:revisionPtr revIDLastSave="0" documentId="13_ncr:1_{85C2F10F-2175-44FA-BF8C-2BC519C4F294}" xr6:coauthVersionLast="47" xr6:coauthVersionMax="47" xr10:uidLastSave="{00000000-0000-0000-0000-000000000000}"/>
  <bookViews>
    <workbookView xWindow="-120" yWindow="-120" windowWidth="29040" windowHeight="15840" xr2:uid="{7E9DBA07-4B7B-4755-837C-4A063002BD1A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ESF!$A$3:$F$39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ESF!$A$1:$F$57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C51" i="1"/>
  <c r="F42" i="1"/>
  <c r="E42" i="1"/>
  <c r="F36" i="1"/>
  <c r="F35" i="1" s="1"/>
  <c r="E36" i="1"/>
  <c r="F30" i="1"/>
  <c r="E30" i="1"/>
  <c r="C26" i="1"/>
  <c r="B26" i="1"/>
  <c r="B28" i="1" s="1"/>
  <c r="F24" i="1"/>
  <c r="E24" i="1"/>
  <c r="F14" i="1"/>
  <c r="F26" i="1" s="1"/>
  <c r="F51" i="1" s="1"/>
  <c r="E14" i="1"/>
  <c r="E26" i="1" s="1"/>
  <c r="E51" i="1" s="1"/>
  <c r="C13" i="1"/>
  <c r="C28" i="1" s="1"/>
  <c r="B13" i="1"/>
  <c r="J5" i="1"/>
  <c r="I5" i="1"/>
  <c r="H5" i="1"/>
  <c r="F55" i="1" l="1"/>
  <c r="E37" i="1"/>
  <c r="E35" i="1" s="1"/>
  <c r="E46" i="1" s="1"/>
  <c r="F46" i="1"/>
  <c r="F58" i="1" s="1"/>
  <c r="F48" i="1"/>
  <c r="F50" i="1" s="1"/>
  <c r="E58" i="1" l="1"/>
  <c r="E48" i="1"/>
  <c r="E50" i="1" s="1"/>
</calcChain>
</file>

<file path=xl/sharedStrings.xml><?xml version="1.0" encoding="utf-8"?>
<sst xmlns="http://schemas.openxmlformats.org/spreadsheetml/2006/main" count="68" uniqueCount="67">
  <si>
    <t xml:space="preserve">
 Fideicomiso de Bordería e Infraestructura Rural para el Estado de Guanajuato  &lt;&lt;FIBIR&gt;&gt;
Estado de Situación Financiera
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</si>
  <si>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</si>
  <si>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</si>
  <si>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</si>
  <si>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</si>
  <si>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</si>
  <si>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</si>
  <si>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</si>
  <si>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</si>
  <si>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</si>
  <si>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</si>
  <si>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</si>
  <si>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</si>
  <si>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</si>
  <si>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</si>
  <si>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</si>
  <si>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</si>
  <si>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</si>
  <si>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</si>
  <si>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</si>
  <si>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</si>
  <si>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</si>
  <si>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</si>
  <si>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</si>
  <si>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</si>
  <si>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</si>
  <si>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</si>
  <si>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</si>
  <si>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</si>
  <si>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</si>
  <si>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</si>
  <si>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</si>
  <si>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</si>
  <si>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</si>
  <si>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</si>
  <si>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</si>
  <si>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</si>
  <si>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</si>
  <si>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</si>
  <si>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</si>
  <si>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</si>
  <si>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</si>
  <si>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</si>
  <si>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</si>
  <si>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</si>
  <si>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</si>
  <si>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</si>
  <si>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</si>
  <si>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</si>
  <si>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</si>
  <si>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</si>
  <si>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</si>
  <si>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</si>
  <si>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</si>
  <si>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</si>
  <si>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</si>
  <si>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</si>
  <si>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</si>
  <si>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</si>
  <si>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“Bajo protesta de decir verdad declaramos que los Estados Financieros y sus notas, son razonablemente correctos y son responsabilidad del emisor”.</t>
  </si>
  <si>
    <t xml:space="preserve"> Ing. Marisol Suárez Correa    </t>
  </si>
  <si>
    <t xml:space="preserve">   Juan Lara Centeno</t>
  </si>
  <si>
    <t xml:space="preserve">Presidenta del Comité Técnico                                               </t>
  </si>
  <si>
    <t>Dirección de Control y Seguimiento de Fideicomisos</t>
  </si>
  <si>
    <t>C.P. Veronica Negrete Barreto</t>
  </si>
  <si>
    <t>Elaboró</t>
  </si>
  <si>
    <t>Resultados del Ejercicio (Ahorro/ 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</si>
</sst>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_ ;\-#,##0.00\ 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3" fillId="0" borderId="0" xfId="1" applyAlignment="1" applyProtection="1">
      <alignment vertical="top"/>
      <protection locked="0"/>
    </xf>
    <xf numFmtId="0" fontId="5" fillId="0" borderId="0" xfId="1" applyFont="1" applyAlignment="1" applyProtection="1">
      <alignment vertical="top"/>
      <protection locked="0"/>
    </xf>
    <xf numFmtId="3" fontId="5" fillId="0" borderId="0" xfId="1" applyNumberFormat="1" applyFont="1" applyAlignment="1" applyProtection="1">
      <alignment vertical="top"/>
      <protection locked="0"/>
    </xf>
    <xf numFmtId="0" fontId="6" fillId="0" borderId="0" xfId="1" applyFont="1" applyAlignment="1" applyProtection="1">
      <alignment vertical="top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left" vertical="top" wrapText="1" indent="1"/>
      <protection locked="0"/>
    </xf>
    <xf numFmtId="0" fontId="4" fillId="0" borderId="5" xfId="1" applyFont="1" applyBorder="1" applyAlignment="1" applyProtection="1">
      <alignment horizontal="left" vertical="center" wrapText="1" indent="4"/>
      <protection locked="0"/>
    </xf>
    <xf numFmtId="0" fontId="4" fillId="0" borderId="0" xfId="1" applyFont="1" applyAlignment="1" applyProtection="1">
      <alignment vertical="top"/>
      <protection locked="0"/>
    </xf>
    <xf numFmtId="0" fontId="7" fillId="0" borderId="0" xfId="1" applyFont="1" applyAlignment="1" applyProtection="1">
      <alignment vertical="top"/>
      <protection locked="0"/>
    </xf>
    <xf numFmtId="0" fontId="8" fillId="0" borderId="0" xfId="1" applyFont="1" applyAlignment="1" applyProtection="1">
      <alignment vertical="top"/>
      <protection locked="0"/>
    </xf>
    <xf numFmtId="0" fontId="4" fillId="0" borderId="5" xfId="1" applyFont="1" applyBorder="1" applyAlignment="1" applyProtection="1">
      <alignment horizontal="left" vertical="top" wrapText="1" indent="2"/>
      <protection locked="0"/>
    </xf>
    <xf numFmtId="4" fontId="4" fillId="0" borderId="5" xfId="2" applyNumberFormat="1" applyFont="1" applyFill="1" applyBorder="1" applyAlignment="1" applyProtection="1">
      <alignment vertical="top" wrapText="1"/>
      <protection locked="0"/>
    </xf>
    <xf numFmtId="4" fontId="3" fillId="0" borderId="5" xfId="1" applyNumberFormat="1" applyBorder="1" applyAlignment="1" applyProtection="1">
      <alignment vertical="top"/>
      <protection locked="0"/>
    </xf>
    <xf numFmtId="3" fontId="6" fillId="0" borderId="0" xfId="1" applyNumberFormat="1" applyFont="1" applyAlignment="1" applyProtection="1">
      <alignment vertical="top"/>
      <protection locked="0"/>
    </xf>
    <xf numFmtId="0" fontId="3" fillId="0" borderId="5" xfId="1" applyBorder="1" applyAlignment="1" applyProtection="1">
      <alignment horizontal="left" vertical="top" wrapText="1" indent="3"/>
      <protection locked="0"/>
    </xf>
    <xf numFmtId="3" fontId="3" fillId="0" borderId="5" xfId="3" applyNumberFormat="1" applyFont="1" applyFill="1" applyBorder="1" applyAlignment="1" applyProtection="1">
      <alignment vertical="top" wrapText="1"/>
      <protection locked="0"/>
    </xf>
    <xf numFmtId="3" fontId="3" fillId="0" borderId="5" xfId="1" applyNumberFormat="1" applyBorder="1" applyAlignment="1" applyProtection="1">
      <alignment vertical="top"/>
      <protection locked="0"/>
    </xf>
    <xf numFmtId="0" fontId="3" fillId="0" borderId="5" xfId="1" applyBorder="1" applyAlignment="1" applyProtection="1">
      <alignment horizontal="left" vertical="top" wrapText="1"/>
      <protection locked="0"/>
    </xf>
    <xf numFmtId="3" fontId="3" fillId="0" borderId="5" xfId="4" applyNumberFormat="1" applyFont="1" applyFill="1" applyBorder="1" applyAlignment="1" applyProtection="1">
      <alignment vertical="top" wrapText="1"/>
      <protection locked="0"/>
    </xf>
    <xf numFmtId="3" fontId="4" fillId="0" borderId="5" xfId="4" applyNumberFormat="1" applyFont="1" applyFill="1" applyBorder="1" applyAlignment="1" applyProtection="1">
      <alignment vertical="top" wrapText="1"/>
    </xf>
    <xf numFmtId="3" fontId="4" fillId="0" borderId="5" xfId="4" applyNumberFormat="1" applyFont="1" applyFill="1" applyBorder="1" applyAlignment="1" applyProtection="1">
      <alignment vertical="top" wrapText="1"/>
      <protection locked="0"/>
    </xf>
    <xf numFmtId="3" fontId="4" fillId="0" borderId="5" xfId="2" applyNumberFormat="1" applyFont="1" applyFill="1" applyBorder="1" applyAlignment="1" applyProtection="1">
      <alignment vertical="top" wrapText="1"/>
      <protection locked="0"/>
    </xf>
    <xf numFmtId="0" fontId="4" fillId="0" borderId="5" xfId="1" applyFont="1" applyBorder="1" applyAlignment="1" applyProtection="1">
      <alignment horizontal="left" vertical="top" wrapText="1"/>
      <protection locked="0"/>
    </xf>
    <xf numFmtId="3" fontId="4" fillId="0" borderId="5" xfId="1" applyNumberFormat="1" applyFont="1" applyBorder="1" applyAlignment="1" applyProtection="1">
      <alignment vertical="top"/>
      <protection locked="0"/>
    </xf>
    <xf numFmtId="4" fontId="3" fillId="0" borderId="5" xfId="4" applyNumberFormat="1" applyFont="1" applyFill="1" applyBorder="1" applyAlignment="1" applyProtection="1">
      <alignment vertical="top" wrapText="1"/>
      <protection locked="0"/>
    </xf>
    <xf numFmtId="3" fontId="3" fillId="0" borderId="5" xfId="2" applyNumberFormat="1" applyFont="1" applyFill="1" applyBorder="1" applyAlignment="1" applyProtection="1">
      <alignment vertical="top" wrapText="1"/>
      <protection locked="0"/>
    </xf>
    <xf numFmtId="0" fontId="9" fillId="0" borderId="5" xfId="1" applyFont="1" applyBorder="1" applyAlignment="1" applyProtection="1">
      <alignment horizontal="left" vertical="top" wrapText="1" indent="2"/>
      <protection locked="0"/>
    </xf>
    <xf numFmtId="3" fontId="3" fillId="0" borderId="5" xfId="0" applyNumberFormat="1" applyFont="1" applyBorder="1"/>
    <xf numFmtId="4" fontId="3" fillId="0" borderId="5" xfId="0" applyNumberFormat="1" applyFont="1" applyBorder="1"/>
    <xf numFmtId="0" fontId="3" fillId="0" borderId="5" xfId="1" applyBorder="1" applyAlignment="1" applyProtection="1">
      <alignment vertical="top" wrapText="1"/>
      <protection locked="0"/>
    </xf>
    <xf numFmtId="0" fontId="3" fillId="0" borderId="5" xfId="1" applyBorder="1" applyAlignment="1" applyProtection="1">
      <alignment vertical="top"/>
      <protection locked="0"/>
    </xf>
    <xf numFmtId="165" fontId="3" fillId="0" borderId="5" xfId="2" applyNumberFormat="1" applyFont="1" applyFill="1" applyBorder="1" applyAlignment="1" applyProtection="1">
      <alignment vertical="top" wrapText="1"/>
      <protection locked="0"/>
    </xf>
    <xf numFmtId="165" fontId="4" fillId="0" borderId="5" xfId="2" applyNumberFormat="1" applyFont="1" applyFill="1" applyBorder="1" applyAlignment="1" applyProtection="1">
      <alignment vertical="top" wrapText="1"/>
      <protection locked="0"/>
    </xf>
    <xf numFmtId="3" fontId="3" fillId="0" borderId="0" xfId="1" applyNumberFormat="1" applyAlignment="1" applyProtection="1">
      <alignment vertical="top"/>
      <protection locked="0"/>
    </xf>
    <xf numFmtId="0" fontId="3" fillId="0" borderId="0" xfId="0" applyFont="1"/>
    <xf numFmtId="0" fontId="3" fillId="0" borderId="0" xfId="1" applyAlignment="1" applyProtection="1">
      <alignment vertical="top" wrapText="1"/>
      <protection locked="0"/>
    </xf>
    <xf numFmtId="4" fontId="3" fillId="0" borderId="0" xfId="1" applyNumberFormat="1" applyAlignment="1" applyProtection="1">
      <alignment vertical="top"/>
      <protection locked="0"/>
    </xf>
    <xf numFmtId="4" fontId="5" fillId="0" borderId="0" xfId="1" applyNumberFormat="1" applyFont="1" applyAlignment="1" applyProtection="1">
      <alignment vertical="top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Protection="1">
      <protection locked="0"/>
    </xf>
    <xf numFmtId="3" fontId="5" fillId="3" borderId="0" xfId="0" applyNumberFormat="1" applyFont="1" applyFill="1" applyProtection="1">
      <protection locked="0"/>
    </xf>
    <xf numFmtId="0" fontId="10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vertical="top" wrapText="1"/>
      <protection locked="0"/>
    </xf>
    <xf numFmtId="0" fontId="5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/>
    <xf numFmtId="0" fontId="3" fillId="3" borderId="0" xfId="0" applyFont="1" applyFill="1" applyAlignment="1" applyProtection="1">
      <alignment horizontal="center" vertical="top" wrapText="1"/>
      <protection locked="0"/>
    </xf>
    <xf numFmtId="0" fontId="10" fillId="3" borderId="0" xfId="0" applyFont="1" applyFill="1" applyAlignment="1" applyProtection="1">
      <alignment wrapText="1"/>
      <protection locked="0"/>
    </xf>
    <xf numFmtId="0" fontId="5" fillId="3" borderId="0" xfId="0" applyFont="1" applyFill="1" applyAlignment="1" applyProtection="1">
      <alignment wrapText="1"/>
      <protection locked="0"/>
    </xf>
    <xf numFmtId="0" fontId="6" fillId="3" borderId="0" xfId="0" applyFont="1" applyFill="1" applyAlignment="1" applyProtection="1">
      <alignment wrapText="1"/>
      <protection locked="0"/>
    </xf>
    <xf numFmtId="3" fontId="5" fillId="3" borderId="0" xfId="0" applyNumberFormat="1" applyFont="1" applyFill="1" applyAlignment="1" applyProtection="1">
      <alignment vertical="top" wrapText="1"/>
      <protection locked="0"/>
    </xf>
    <xf numFmtId="0" fontId="3" fillId="0" borderId="6" xfId="1" applyBorder="1" applyAlignment="1" applyProtection="1">
      <alignment vertical="top" wrapText="1"/>
      <protection locked="0"/>
    </xf>
    <xf numFmtId="0" fontId="3" fillId="0" borderId="0" xfId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</cellXfs>
  <cellStyles count="19">
    <cellStyle name="Euro" xfId="5" xr:uid="{DEF09033-5AB9-4427-BF10-E27BCD783E0F}"/>
    <cellStyle name="Millares 2" xfId="2" xr:uid="{7279841F-D5B2-4E2A-8040-31B983395BF9}"/>
    <cellStyle name="Millares 2 16" xfId="3" xr:uid="{0438FF66-C852-4820-B449-E52DE6EC92D7}"/>
    <cellStyle name="Millares 2 2" xfId="7" xr:uid="{C11F308F-8D49-470D-A2E6-1CF49229306A}"/>
    <cellStyle name="Millares 2 3" xfId="8" xr:uid="{BE07F19A-1F64-42A1-B4D5-6C8D3A097F87}"/>
    <cellStyle name="Millares 2 4" xfId="4" xr:uid="{ED338B74-DD63-436D-9BB5-82A9243D70E3}"/>
    <cellStyle name="Millares 2 5" xfId="6" xr:uid="{682D9549-41B9-474F-8F82-E02A8F8820AB}"/>
    <cellStyle name="Millares 3" xfId="9" xr:uid="{ABF9384F-A94F-4451-8722-8C84F9E9C8BB}"/>
    <cellStyle name="Moneda 2" xfId="10" xr:uid="{C01FF105-4898-4314-9D9C-A0F90D19B639}"/>
    <cellStyle name="Normal" xfId="0" builtinId="0"/>
    <cellStyle name="Normal 2" xfId="11" xr:uid="{1AD74821-879E-4FA5-BFAF-9633650CA3F0}"/>
    <cellStyle name="Normal 2 2" xfId="1" xr:uid="{ABBA5AD7-7191-44B8-8143-9DD11CD8CC22}"/>
    <cellStyle name="Normal 3" xfId="12" xr:uid="{8326AD4C-0968-4829-A48C-2BCBD098EDA6}"/>
    <cellStyle name="Normal 4" xfId="13" xr:uid="{EB2FB323-66DE-4EFB-8C40-E34339DE5237}"/>
    <cellStyle name="Normal 4 2" xfId="14" xr:uid="{520DC18A-09A0-49B0-BE75-FF5A04DC660B}"/>
    <cellStyle name="Normal 5" xfId="15" xr:uid="{56BB8678-4BAE-4FAD-B961-799CB758E712}"/>
    <cellStyle name="Normal 5 2" xfId="16" xr:uid="{E2735097-B6DF-4E7D-A996-8C9C97A92FAB}"/>
    <cellStyle name="Normal 6" xfId="17" xr:uid="{B93E51AA-711B-4485-9254-87CA795CBCF1}"/>
    <cellStyle name="Normal 6 2" xfId="18" xr:uid="{955BC8EA-AEC3-4278-89C1-23D60BC241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gonzaleza\Documents\INFORMACION%20NORA\FIBIR\ESTADOS%20FINANCIEROS%20ENVIADOS%20POR%20DESPACHO\2025\49_FIBIR_CP_Marzo%2025%20.xlsx" TargetMode="External"/><Relationship Id="rId1" Type="http://schemas.openxmlformats.org/officeDocument/2006/relationships/externalLinkPath" Target="/Users/ngonzaleza/Documents/INFORMACION%20NORA/FIBIR/ESTADOS%20FINANCIEROS%20ENVIADOS%20POR%20DESPACHO/2025/49_FIBIR_CP_Marzo%202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>
        <row r="66">
          <cell r="B66">
            <v>-292486.42000000004</v>
          </cell>
          <cell r="C66">
            <v>494018.95000000298</v>
          </cell>
        </row>
      </sheetData>
      <sheetData sheetId="2">
        <row r="4">
          <cell r="F4">
            <v>74497745.829999998</v>
          </cell>
        </row>
        <row r="9">
          <cell r="F9">
            <v>-60469663.340000004</v>
          </cell>
        </row>
        <row r="20">
          <cell r="F20">
            <v>14028082.489999995</v>
          </cell>
        </row>
        <row r="38">
          <cell r="F38">
            <v>13735596.069999995</v>
          </cell>
        </row>
      </sheetData>
      <sheetData sheetId="3"/>
      <sheetData sheetId="4">
        <row r="63">
          <cell r="B63">
            <v>8081048.5800000103</v>
          </cell>
        </row>
        <row r="65">
          <cell r="B65">
            <v>8055326.6100000106</v>
          </cell>
        </row>
      </sheetData>
      <sheetData sheetId="5">
        <row r="5">
          <cell r="B5">
            <v>8081048.5800000001</v>
          </cell>
          <cell r="E5">
            <v>8055326.6100000003</v>
          </cell>
        </row>
      </sheetData>
      <sheetData sheetId="6">
        <row r="34">
          <cell r="D34">
            <v>14317</v>
          </cell>
          <cell r="E34">
            <v>3329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0D447-CB26-46B6-9323-F3D60149663F}">
  <sheetPr codeName="Hoja1">
    <tabColor theme="6" tint="-0.499984740745262"/>
    <pageSetUpPr fitToPage="1"/>
  </sheetPr>
  <dimension ref="A1:N62"/>
  <sheetViews>
    <sheetView showGridLines="0" tabSelected="1" zoomScaleNormal="100" zoomScaleSheetLayoutView="100" workbookViewId="0">
      <selection sqref="A1:F1"/>
    </sheetView>
  </sheetViews>
  <sheetFormatPr baseColWidth="10" defaultColWidth="12" defaultRowHeight="12.75" x14ac:dyDescent="0.2"/>
  <cols>
    <col min="1" max="1" width="76.5" style="36" customWidth="1"/>
    <col min="2" max="2" width="18.33203125" style="36" bestFit="1" customWidth="1"/>
    <col min="3" max="3" width="18.33203125" style="37" bestFit="1" customWidth="1"/>
    <col min="4" max="4" width="81.33203125" style="37" customWidth="1"/>
    <col min="5" max="6" width="16.33203125" style="37" bestFit="1" customWidth="1"/>
    <col min="7" max="7" width="3.1640625" style="1" customWidth="1"/>
    <col min="8" max="10" width="12" style="2"/>
    <col min="11" max="11" width="14.83203125" style="2" bestFit="1" customWidth="1"/>
    <col min="12" max="14" width="12" style="4"/>
    <col min="15" max="16384" width="12" style="1"/>
  </cols>
  <sheetData>
    <row r="1" spans="1:14" ht="89.25" customHeight="1" x14ac:dyDescent="0.2">
      <c r="A1" s="57" t="s">
        <v>0</v>
      </c>
      <c r="B1" s="58"/>
      <c r="C1" s="58"/>
      <c r="D1" s="58"/>
      <c r="E1" s="58"/>
      <c r="F1" s="59"/>
      <c r="J1" s="3"/>
    </row>
    <row r="2" spans="1:14" x14ac:dyDescent="0.2">
      <c r="A2" s="5" t="s">
        <v>1</v>
      </c>
      <c r="B2" s="5">
        <v>2025</v>
      </c>
      <c r="C2" s="5">
        <v>2024</v>
      </c>
      <c r="D2" s="5" t="s">
        <v>1</v>
      </c>
      <c r="E2" s="5">
        <v>2025</v>
      </c>
      <c r="F2" s="5">
        <v>2024</v>
      </c>
    </row>
    <row r="3" spans="1:14" s="8" customFormat="1" x14ac:dyDescent="0.2">
      <c r="A3" s="6" t="s">
        <v>2</v>
      </c>
      <c r="B3" s="7"/>
      <c r="C3" s="7"/>
      <c r="D3" s="6" t="s">
        <v>3</v>
      </c>
      <c r="E3" s="7"/>
      <c r="F3" s="7"/>
      <c r="H3" s="9"/>
      <c r="I3" s="9"/>
      <c r="J3" s="9"/>
      <c r="K3" s="2"/>
      <c r="L3" s="10"/>
      <c r="M3" s="10"/>
      <c r="N3" s="10"/>
    </row>
    <row r="4" spans="1:14" x14ac:dyDescent="0.2">
      <c r="A4" s="11" t="s">
        <v>4</v>
      </c>
      <c r="B4" s="12"/>
      <c r="C4" s="12"/>
      <c r="D4" s="11" t="s">
        <v>5</v>
      </c>
      <c r="E4" s="12"/>
      <c r="F4" s="13"/>
      <c r="N4" s="14"/>
    </row>
    <row r="5" spans="1:14" x14ac:dyDescent="0.2">
      <c r="A5" s="15" t="s">
        <v>6</v>
      </c>
      <c r="B5" s="16">
        <v>8055326.6100000003</v>
      </c>
      <c r="C5" s="16">
        <v>8081048.5800000001</v>
      </c>
      <c r="D5" s="15" t="s">
        <v>7</v>
      </c>
      <c r="E5" s="16">
        <v>3329</v>
      </c>
      <c r="F5" s="16">
        <v>14317</v>
      </c>
      <c r="H5" s="3">
        <f>B5-'[8]316_EAA'!E5</f>
        <v>0</v>
      </c>
      <c r="I5" s="3">
        <f>C5-'[8]316_EAA'!B5</f>
        <v>0</v>
      </c>
      <c r="J5" s="3">
        <f>B5-'[8]315_EFE'!B65</f>
        <v>-1.0244548320770264E-8</v>
      </c>
    </row>
    <row r="6" spans="1:14" x14ac:dyDescent="0.2">
      <c r="A6" s="15" t="s">
        <v>8</v>
      </c>
      <c r="B6" s="16">
        <v>0</v>
      </c>
      <c r="C6" s="16">
        <v>0</v>
      </c>
      <c r="D6" s="15" t="s">
        <v>9</v>
      </c>
      <c r="E6" s="16">
        <v>0</v>
      </c>
      <c r="F6" s="17">
        <v>0</v>
      </c>
    </row>
    <row r="7" spans="1:14" x14ac:dyDescent="0.2">
      <c r="A7" s="15" t="s">
        <v>10</v>
      </c>
      <c r="B7" s="16">
        <v>0</v>
      </c>
      <c r="C7" s="16">
        <v>0</v>
      </c>
      <c r="D7" s="15" t="s">
        <v>11</v>
      </c>
      <c r="E7" s="16">
        <v>0</v>
      </c>
      <c r="F7" s="17">
        <v>0</v>
      </c>
    </row>
    <row r="8" spans="1:14" x14ac:dyDescent="0.2">
      <c r="A8" s="15" t="s">
        <v>12</v>
      </c>
      <c r="B8" s="16">
        <v>0</v>
      </c>
      <c r="C8" s="16">
        <v>0</v>
      </c>
      <c r="D8" s="15" t="s">
        <v>13</v>
      </c>
      <c r="E8" s="16">
        <v>0</v>
      </c>
      <c r="F8" s="17">
        <v>0</v>
      </c>
    </row>
    <row r="9" spans="1:14" x14ac:dyDescent="0.2">
      <c r="A9" s="15" t="s">
        <v>14</v>
      </c>
      <c r="B9" s="16">
        <v>0</v>
      </c>
      <c r="C9" s="16">
        <v>0</v>
      </c>
      <c r="D9" s="15" t="s">
        <v>15</v>
      </c>
      <c r="E9" s="16">
        <v>0</v>
      </c>
      <c r="F9" s="16">
        <v>0</v>
      </c>
    </row>
    <row r="10" spans="1:14" x14ac:dyDescent="0.2">
      <c r="A10" s="15" t="s">
        <v>16</v>
      </c>
      <c r="B10" s="16">
        <v>0</v>
      </c>
      <c r="C10" s="16">
        <v>0</v>
      </c>
      <c r="D10" s="15" t="s">
        <v>17</v>
      </c>
      <c r="E10" s="16">
        <v>0</v>
      </c>
      <c r="F10" s="17">
        <v>0</v>
      </c>
    </row>
    <row r="11" spans="1:14" x14ac:dyDescent="0.2">
      <c r="A11" s="15" t="s">
        <v>18</v>
      </c>
      <c r="B11" s="16">
        <v>0</v>
      </c>
      <c r="C11" s="16">
        <v>0</v>
      </c>
      <c r="D11" s="15" t="s">
        <v>19</v>
      </c>
      <c r="E11" s="16">
        <v>0</v>
      </c>
      <c r="F11" s="17">
        <v>0</v>
      </c>
    </row>
    <row r="12" spans="1:14" x14ac:dyDescent="0.2">
      <c r="A12" s="18"/>
      <c r="B12" s="19"/>
      <c r="C12" s="19"/>
      <c r="D12" s="15" t="s">
        <v>20</v>
      </c>
      <c r="E12" s="16">
        <v>0</v>
      </c>
      <c r="F12" s="17">
        <v>0</v>
      </c>
    </row>
    <row r="13" spans="1:14" x14ac:dyDescent="0.2">
      <c r="A13" s="11" t="s">
        <v>21</v>
      </c>
      <c r="B13" s="20">
        <f>SUM(B5:B12)</f>
        <v>8055326.6100000003</v>
      </c>
      <c r="C13" s="21">
        <f>SUM(C5:C12)</f>
        <v>8081048.5800000001</v>
      </c>
      <c r="D13" s="18"/>
      <c r="E13" s="22"/>
      <c r="F13" s="17"/>
    </row>
    <row r="14" spans="1:14" x14ac:dyDescent="0.2">
      <c r="A14" s="23"/>
      <c r="B14" s="21"/>
      <c r="C14" s="21"/>
      <c r="D14" s="11" t="s">
        <v>22</v>
      </c>
      <c r="E14" s="22">
        <f>SUM(E5:E13)</f>
        <v>3329</v>
      </c>
      <c r="F14" s="24">
        <f>SUM(F5:F13)</f>
        <v>14317</v>
      </c>
    </row>
    <row r="15" spans="1:14" x14ac:dyDescent="0.2">
      <c r="A15" s="11" t="s">
        <v>23</v>
      </c>
      <c r="B15" s="25"/>
      <c r="C15" s="19"/>
      <c r="D15" s="23"/>
      <c r="E15" s="22"/>
      <c r="F15" s="24"/>
    </row>
    <row r="16" spans="1:14" x14ac:dyDescent="0.2">
      <c r="A16" s="15" t="s">
        <v>24</v>
      </c>
      <c r="B16" s="16">
        <v>0</v>
      </c>
      <c r="C16" s="16">
        <v>0</v>
      </c>
      <c r="D16" s="11" t="s">
        <v>25</v>
      </c>
      <c r="E16" s="22"/>
      <c r="F16" s="17"/>
    </row>
    <row r="17" spans="1:14" x14ac:dyDescent="0.2">
      <c r="A17" s="15" t="s">
        <v>26</v>
      </c>
      <c r="B17" s="16">
        <v>0</v>
      </c>
      <c r="C17" s="16">
        <v>0</v>
      </c>
      <c r="D17" s="15" t="s">
        <v>27</v>
      </c>
      <c r="E17" s="16">
        <v>0</v>
      </c>
      <c r="F17" s="17">
        <v>0</v>
      </c>
    </row>
    <row r="18" spans="1:14" x14ac:dyDescent="0.2">
      <c r="A18" s="15" t="s">
        <v>28</v>
      </c>
      <c r="B18" s="16">
        <v>0</v>
      </c>
      <c r="C18" s="16">
        <v>0</v>
      </c>
      <c r="D18" s="15" t="s">
        <v>29</v>
      </c>
      <c r="E18" s="16">
        <v>0</v>
      </c>
      <c r="F18" s="17">
        <v>0</v>
      </c>
    </row>
    <row r="19" spans="1:14" x14ac:dyDescent="0.2">
      <c r="A19" s="15" t="s">
        <v>30</v>
      </c>
      <c r="B19" s="16">
        <v>29691526.800000001</v>
      </c>
      <c r="C19" s="16">
        <v>29691526.800000001</v>
      </c>
      <c r="D19" s="15" t="s">
        <v>31</v>
      </c>
      <c r="E19" s="16">
        <v>0</v>
      </c>
      <c r="F19" s="17">
        <v>0</v>
      </c>
      <c r="H19" s="3"/>
      <c r="N19" s="14"/>
    </row>
    <row r="20" spans="1:14" x14ac:dyDescent="0.2">
      <c r="A20" s="15" t="s">
        <v>32</v>
      </c>
      <c r="B20" s="16">
        <v>0</v>
      </c>
      <c r="C20" s="16">
        <v>0</v>
      </c>
      <c r="D20" s="15" t="s">
        <v>33</v>
      </c>
      <c r="E20" s="16">
        <v>0</v>
      </c>
      <c r="F20" s="17">
        <v>0</v>
      </c>
    </row>
    <row r="21" spans="1:14" x14ac:dyDescent="0.2">
      <c r="A21" s="15" t="s">
        <v>34</v>
      </c>
      <c r="B21" s="16">
        <v>-24007928.34</v>
      </c>
      <c r="C21" s="16">
        <v>-23730175.890000001</v>
      </c>
      <c r="D21" s="15" t="s">
        <v>35</v>
      </c>
      <c r="E21" s="16">
        <v>0</v>
      </c>
      <c r="F21" s="17">
        <v>0</v>
      </c>
    </row>
    <row r="22" spans="1:14" x14ac:dyDescent="0.2">
      <c r="A22" s="15" t="s">
        <v>36</v>
      </c>
      <c r="B22" s="16">
        <v>0</v>
      </c>
      <c r="C22" s="16">
        <v>0</v>
      </c>
      <c r="D22" s="15" t="s">
        <v>37</v>
      </c>
      <c r="E22" s="16">
        <v>0</v>
      </c>
      <c r="F22" s="17">
        <v>0</v>
      </c>
    </row>
    <row r="23" spans="1:14" x14ac:dyDescent="0.2">
      <c r="A23" s="15" t="s">
        <v>38</v>
      </c>
      <c r="B23" s="16">
        <v>0</v>
      </c>
      <c r="C23" s="16">
        <v>0</v>
      </c>
      <c r="D23" s="18"/>
      <c r="E23" s="26"/>
      <c r="F23" s="17"/>
    </row>
    <row r="24" spans="1:14" x14ac:dyDescent="0.2">
      <c r="A24" s="15" t="s">
        <v>39</v>
      </c>
      <c r="B24" s="16">
        <v>0</v>
      </c>
      <c r="C24" s="16">
        <v>0</v>
      </c>
      <c r="D24" s="11" t="s">
        <v>40</v>
      </c>
      <c r="E24" s="22">
        <f>SUM(E17:E23)</f>
        <v>0</v>
      </c>
      <c r="F24" s="24">
        <f>SUM(F17:F23)</f>
        <v>0</v>
      </c>
    </row>
    <row r="25" spans="1:14" s="8" customFormat="1" x14ac:dyDescent="0.2">
      <c r="A25" s="18"/>
      <c r="B25" s="25"/>
      <c r="C25" s="19"/>
      <c r="D25" s="18"/>
      <c r="E25" s="22"/>
      <c r="F25" s="24"/>
      <c r="H25" s="9"/>
      <c r="I25" s="9"/>
      <c r="J25" s="9"/>
      <c r="K25" s="2"/>
      <c r="L25" s="10"/>
      <c r="M25" s="10"/>
      <c r="N25" s="10"/>
    </row>
    <row r="26" spans="1:14" x14ac:dyDescent="0.2">
      <c r="A26" s="11" t="s">
        <v>41</v>
      </c>
      <c r="B26" s="21">
        <f>SUM(B16:B25)</f>
        <v>5683598.4600000009</v>
      </c>
      <c r="C26" s="21">
        <f>SUM(C16:C25)</f>
        <v>5961350.9100000001</v>
      </c>
      <c r="D26" s="27" t="s">
        <v>42</v>
      </c>
      <c r="E26" s="22">
        <f>+E14+E24</f>
        <v>3329</v>
      </c>
      <c r="F26" s="24">
        <f>+F14+F24</f>
        <v>14317</v>
      </c>
    </row>
    <row r="27" spans="1:14" x14ac:dyDescent="0.2">
      <c r="A27" s="23"/>
      <c r="B27" s="28"/>
      <c r="C27" s="29"/>
      <c r="D27" s="23"/>
      <c r="E27" s="22"/>
      <c r="F27" s="24"/>
    </row>
    <row r="28" spans="1:14" x14ac:dyDescent="0.2">
      <c r="A28" s="11" t="s">
        <v>43</v>
      </c>
      <c r="B28" s="21">
        <f>+B13+B26</f>
        <v>13738925.07</v>
      </c>
      <c r="C28" s="21">
        <f>+C13+C26</f>
        <v>14042399.49</v>
      </c>
      <c r="D28" s="6" t="s">
        <v>44</v>
      </c>
      <c r="E28" s="22"/>
      <c r="F28" s="22"/>
    </row>
    <row r="29" spans="1:14" x14ac:dyDescent="0.2">
      <c r="A29" s="30"/>
      <c r="B29" s="30"/>
      <c r="C29" s="13"/>
      <c r="D29" s="23"/>
      <c r="E29" s="22"/>
      <c r="F29" s="22"/>
    </row>
    <row r="30" spans="1:14" x14ac:dyDescent="0.2">
      <c r="A30" s="31"/>
      <c r="B30" s="32"/>
      <c r="C30" s="32"/>
      <c r="D30" s="11" t="s">
        <v>45</v>
      </c>
      <c r="E30" s="22">
        <f>SUM(E31:E33)</f>
        <v>74497745.829999998</v>
      </c>
      <c r="F30" s="24">
        <f>SUM(F31:F33)</f>
        <v>74497745.829999998</v>
      </c>
    </row>
    <row r="31" spans="1:14" x14ac:dyDescent="0.2">
      <c r="A31" s="31"/>
      <c r="B31" s="32"/>
      <c r="C31" s="32"/>
      <c r="D31" s="15" t="s">
        <v>46</v>
      </c>
      <c r="E31" s="16">
        <v>74497745.829999998</v>
      </c>
      <c r="F31" s="16">
        <v>74497745.829999998</v>
      </c>
    </row>
    <row r="32" spans="1:14" x14ac:dyDescent="0.2">
      <c r="A32" s="31"/>
      <c r="B32" s="32"/>
      <c r="C32" s="32"/>
      <c r="D32" s="15" t="s">
        <v>47</v>
      </c>
      <c r="E32" s="16">
        <v>0</v>
      </c>
      <c r="F32" s="17">
        <v>0</v>
      </c>
    </row>
    <row r="33" spans="1:12" x14ac:dyDescent="0.2">
      <c r="A33" s="31"/>
      <c r="B33" s="32"/>
      <c r="C33" s="32"/>
      <c r="D33" s="15" t="s">
        <v>48</v>
      </c>
      <c r="E33" s="16">
        <v>0</v>
      </c>
      <c r="F33" s="17">
        <v>0</v>
      </c>
    </row>
    <row r="34" spans="1:12" x14ac:dyDescent="0.2">
      <c r="A34" s="31"/>
      <c r="B34" s="32"/>
      <c r="C34" s="32"/>
      <c r="D34" s="18"/>
      <c r="E34" s="26"/>
      <c r="F34" s="17"/>
    </row>
    <row r="35" spans="1:12" x14ac:dyDescent="0.2">
      <c r="A35" s="31"/>
      <c r="B35" s="32"/>
      <c r="C35" s="32"/>
      <c r="D35" s="11" t="s">
        <v>49</v>
      </c>
      <c r="E35" s="22">
        <f>SUM(E36:E40)</f>
        <v>-60762149.760000005</v>
      </c>
      <c r="F35" s="24">
        <f>SUM(F36:F40)</f>
        <v>-60469663.340000004</v>
      </c>
      <c r="L35" s="14"/>
    </row>
    <row r="36" spans="1:12" x14ac:dyDescent="0.2">
      <c r="A36" s="31"/>
      <c r="B36" s="32"/>
      <c r="C36" s="32"/>
      <c r="D36" s="15" t="s">
        <v>66</v>
      </c>
      <c r="E36" s="16">
        <f>'[8]311_ACT'!B66</f>
        <v>-292486.42000000004</v>
      </c>
      <c r="F36" s="17">
        <f>+'[8]311_ACT'!C66</f>
        <v>494018.95000000298</v>
      </c>
      <c r="H36" s="3"/>
      <c r="L36" s="14"/>
    </row>
    <row r="37" spans="1:12" x14ac:dyDescent="0.2">
      <c r="A37" s="31"/>
      <c r="B37" s="32"/>
      <c r="C37" s="32"/>
      <c r="D37" s="15" t="s">
        <v>50</v>
      </c>
      <c r="E37" s="16">
        <f>+F35</f>
        <v>-60469663.340000004</v>
      </c>
      <c r="F37" s="17">
        <v>-60963682.290000007</v>
      </c>
      <c r="H37" s="3"/>
    </row>
    <row r="38" spans="1:12" x14ac:dyDescent="0.2">
      <c r="A38" s="31"/>
      <c r="B38" s="33"/>
      <c r="C38" s="33"/>
      <c r="D38" s="15" t="s">
        <v>51</v>
      </c>
      <c r="E38" s="16">
        <v>0</v>
      </c>
      <c r="F38" s="17">
        <v>0</v>
      </c>
      <c r="G38" s="34"/>
    </row>
    <row r="39" spans="1:12" x14ac:dyDescent="0.2">
      <c r="A39" s="31"/>
      <c r="B39" s="32"/>
      <c r="C39" s="32"/>
      <c r="D39" s="15" t="s">
        <v>52</v>
      </c>
      <c r="E39" s="16">
        <v>0</v>
      </c>
      <c r="F39" s="17">
        <v>0</v>
      </c>
    </row>
    <row r="40" spans="1:12" x14ac:dyDescent="0.2">
      <c r="A40" s="31"/>
      <c r="B40" s="32"/>
      <c r="C40" s="32"/>
      <c r="D40" s="15" t="s">
        <v>53</v>
      </c>
      <c r="E40" s="16">
        <v>0</v>
      </c>
      <c r="F40" s="17">
        <v>0</v>
      </c>
    </row>
    <row r="41" spans="1:12" x14ac:dyDescent="0.2">
      <c r="A41" s="31"/>
      <c r="B41" s="32"/>
      <c r="C41" s="32"/>
      <c r="D41" s="18"/>
      <c r="E41" s="26"/>
      <c r="F41" s="17"/>
    </row>
    <row r="42" spans="1:12" ht="25.5" x14ac:dyDescent="0.2">
      <c r="A42" s="31"/>
      <c r="B42" s="30"/>
      <c r="C42" s="13"/>
      <c r="D42" s="11" t="s">
        <v>54</v>
      </c>
      <c r="E42" s="22">
        <f>SUM(E43:E44)</f>
        <v>0</v>
      </c>
      <c r="F42" s="24">
        <f>SUM(F43:F44)</f>
        <v>0</v>
      </c>
    </row>
    <row r="43" spans="1:12" x14ac:dyDescent="0.2">
      <c r="A43" s="30"/>
      <c r="B43" s="30"/>
      <c r="C43" s="13"/>
      <c r="D43" s="15" t="s">
        <v>55</v>
      </c>
      <c r="E43" s="26">
        <v>0</v>
      </c>
      <c r="F43" s="17">
        <v>0</v>
      </c>
    </row>
    <row r="44" spans="1:12" x14ac:dyDescent="0.2">
      <c r="A44" s="30"/>
      <c r="B44" s="30"/>
      <c r="C44" s="13"/>
      <c r="D44" s="15" t="s">
        <v>56</v>
      </c>
      <c r="E44" s="26">
        <v>0</v>
      </c>
      <c r="F44" s="17">
        <v>0</v>
      </c>
    </row>
    <row r="45" spans="1:12" x14ac:dyDescent="0.2">
      <c r="A45" s="30"/>
      <c r="B45" s="30"/>
      <c r="C45" s="13"/>
      <c r="D45" s="18"/>
      <c r="E45" s="26"/>
      <c r="F45" s="17"/>
    </row>
    <row r="46" spans="1:12" x14ac:dyDescent="0.2">
      <c r="A46" s="30"/>
      <c r="B46" s="30"/>
      <c r="C46" s="13"/>
      <c r="D46" s="11" t="s">
        <v>57</v>
      </c>
      <c r="E46" s="22">
        <f>+E30+E35+E42</f>
        <v>13735596.069999993</v>
      </c>
      <c r="F46" s="24">
        <f>+F30+F35+F42</f>
        <v>14028082.489999995</v>
      </c>
    </row>
    <row r="47" spans="1:12" x14ac:dyDescent="0.2">
      <c r="A47" s="30"/>
      <c r="B47" s="30"/>
      <c r="C47" s="13"/>
      <c r="D47" s="23"/>
      <c r="E47" s="22"/>
      <c r="F47" s="24"/>
    </row>
    <row r="48" spans="1:12" x14ac:dyDescent="0.2">
      <c r="A48" s="30"/>
      <c r="B48" s="30"/>
      <c r="C48" s="13"/>
      <c r="D48" s="11" t="s">
        <v>58</v>
      </c>
      <c r="E48" s="22">
        <f>+E46+E26</f>
        <v>13738925.069999993</v>
      </c>
      <c r="F48" s="22">
        <f>+F46+F26</f>
        <v>14042399.489999995</v>
      </c>
    </row>
    <row r="49" spans="1:14" x14ac:dyDescent="0.2">
      <c r="A49" s="30"/>
      <c r="B49" s="30"/>
      <c r="C49" s="13"/>
      <c r="D49" s="13"/>
      <c r="E49" s="13"/>
      <c r="F49" s="13"/>
    </row>
    <row r="50" spans="1:14" x14ac:dyDescent="0.2">
      <c r="A50" s="35" t="s">
        <v>59</v>
      </c>
      <c r="E50" s="38">
        <f>B28-E48</f>
        <v>0</v>
      </c>
      <c r="F50" s="38">
        <f>C28-F48</f>
        <v>0</v>
      </c>
    </row>
    <row r="51" spans="1:14" x14ac:dyDescent="0.2">
      <c r="C51" s="38">
        <f>C5-'[8]315_EFE'!B63</f>
        <v>-1.0244548320770264E-8</v>
      </c>
      <c r="D51" s="38"/>
      <c r="E51" s="38">
        <f>E26-'[8]317_ADP'!E34</f>
        <v>0</v>
      </c>
      <c r="F51" s="38">
        <f>F26-'[8]317_ADP'!D34</f>
        <v>0</v>
      </c>
      <c r="G51" s="37"/>
    </row>
    <row r="52" spans="1:14" x14ac:dyDescent="0.2">
      <c r="C52" s="38"/>
      <c r="D52" s="38"/>
      <c r="E52" s="38"/>
      <c r="F52" s="38"/>
      <c r="G52" s="37"/>
    </row>
    <row r="53" spans="1:14" x14ac:dyDescent="0.2">
      <c r="C53" s="38"/>
      <c r="D53" s="38"/>
      <c r="E53" s="38"/>
      <c r="F53" s="38"/>
      <c r="G53" s="37"/>
    </row>
    <row r="54" spans="1:14" x14ac:dyDescent="0.2">
      <c r="C54" s="38"/>
      <c r="D54" s="38"/>
      <c r="E54" s="38"/>
      <c r="F54" s="38">
        <f>F30-'[8]313_VHP'!F4</f>
        <v>0</v>
      </c>
    </row>
    <row r="55" spans="1:14" x14ac:dyDescent="0.2">
      <c r="B55" s="39"/>
      <c r="C55" s="38"/>
      <c r="D55" s="40"/>
      <c r="E55" s="41"/>
      <c r="F55" s="42">
        <f>F35-'[8]313_VHP'!F9</f>
        <v>0</v>
      </c>
      <c r="G55" s="43"/>
      <c r="H55" s="41"/>
      <c r="I55" s="41"/>
      <c r="J55" s="41"/>
      <c r="K55" s="41"/>
      <c r="L55" s="44"/>
    </row>
    <row r="56" spans="1:14" x14ac:dyDescent="0.2">
      <c r="A56" s="45" t="s">
        <v>60</v>
      </c>
      <c r="B56" s="1"/>
      <c r="C56" s="1"/>
      <c r="D56" s="60" t="s">
        <v>61</v>
      </c>
      <c r="E56" s="60"/>
      <c r="F56" s="46"/>
      <c r="G56" s="46"/>
      <c r="H56" s="47"/>
      <c r="I56" s="47"/>
      <c r="J56" s="47"/>
      <c r="K56" s="47"/>
      <c r="L56" s="48"/>
      <c r="M56" s="48"/>
      <c r="N56" s="49"/>
    </row>
    <row r="57" spans="1:14" x14ac:dyDescent="0.2">
      <c r="A57" s="50" t="s">
        <v>62</v>
      </c>
      <c r="B57" s="1"/>
      <c r="C57" s="1"/>
      <c r="D57" s="61" t="s">
        <v>63</v>
      </c>
      <c r="E57" s="61"/>
      <c r="F57" s="46"/>
      <c r="G57" s="51"/>
      <c r="H57" s="52"/>
      <c r="I57" s="52"/>
      <c r="J57" s="52"/>
      <c r="K57" s="52"/>
      <c r="L57" s="53"/>
      <c r="M57" s="53"/>
      <c r="N57" s="53"/>
    </row>
    <row r="58" spans="1:14" ht="12.75" customHeight="1" x14ac:dyDescent="0.2">
      <c r="E58" s="54">
        <f>E46-'[8]313_VHP'!F38</f>
        <v>0</v>
      </c>
      <c r="F58" s="54">
        <f>F46-'[8]313_VHP'!F20</f>
        <v>0</v>
      </c>
      <c r="G58" s="47"/>
      <c r="H58" s="47"/>
      <c r="I58" s="47"/>
      <c r="J58" s="47"/>
      <c r="K58" s="47"/>
      <c r="L58" s="48"/>
      <c r="M58" s="48"/>
    </row>
    <row r="59" spans="1:14" hidden="1" x14ac:dyDescent="0.2">
      <c r="A59" s="55"/>
    </row>
    <row r="60" spans="1:14" hidden="1" x14ac:dyDescent="0.2">
      <c r="A60" s="56" t="s">
        <v>64</v>
      </c>
    </row>
    <row r="61" spans="1:14" hidden="1" x14ac:dyDescent="0.2">
      <c r="A61" s="56" t="s">
        <v>65</v>
      </c>
    </row>
    <row r="62" spans="1:14" x14ac:dyDescent="0.2">
      <c r="D62" s="38"/>
    </row>
  </sheetData>
  <sheetProtection formatCells="0" formatColumns="0" formatRows="0" autoFilter="0"/>
  <mergeCells count="3">
    <mergeCell ref="A1:F1"/>
    <mergeCell ref="D56:E56"/>
    <mergeCell ref="D57:E57"/>
  </mergeCells>
  <printOptions horizontalCentered="1" verticalCentered="1"/>
  <pageMargins left="0.78740157480314965" right="0.59055118110236227" top="0.78740157480314965" bottom="0.78740157480314965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sdayr_ficuenca</dc:creator>
  <cp:lastModifiedBy>sdayr_ficuenca</cp:lastModifiedBy>
  <dcterms:created xsi:type="dcterms:W3CDTF">2025-04-04T21:39:37Z</dcterms:created>
  <dcterms:modified xsi:type="dcterms:W3CDTF">2025-04-07T17:56:29Z</dcterms:modified>
</cp:coreProperties>
</file>