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ASEG\49_FIBIR_CP_MARZO 26-1.xlsx 2026-04-14 15-48-59\"/>
    </mc:Choice>
  </mc:AlternateContent>
  <bookViews>
    <workbookView xWindow="0" yWindow="0" windowWidth="28800" windowHeight="10500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EAI!$A$1:$G$50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G36" i="1"/>
  <c r="G35" i="1" s="1"/>
  <c r="D36" i="1"/>
  <c r="F35" i="1"/>
  <c r="E35" i="1"/>
  <c r="D35" i="1"/>
  <c r="C35" i="1"/>
  <c r="B35" i="1"/>
  <c r="G33" i="1"/>
  <c r="F33" i="1"/>
  <c r="C33" i="1"/>
  <c r="D33" i="1" s="1"/>
  <c r="G32" i="1"/>
  <c r="F32" i="1"/>
  <c r="F38" i="1" s="1"/>
  <c r="E32" i="1"/>
  <c r="E38" i="1" s="1"/>
  <c r="G31" i="1"/>
  <c r="D31" i="1"/>
  <c r="G30" i="1"/>
  <c r="G29" i="1" s="1"/>
  <c r="D30" i="1"/>
  <c r="F29" i="1"/>
  <c r="E29" i="1"/>
  <c r="B29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D19" i="1" s="1"/>
  <c r="G20" i="1"/>
  <c r="G38" i="1" s="1"/>
  <c r="G39" i="1" s="1"/>
  <c r="D20" i="1"/>
  <c r="G19" i="1"/>
  <c r="F19" i="1"/>
  <c r="E19" i="1"/>
  <c r="C19" i="1"/>
  <c r="B19" i="1"/>
  <c r="F15" i="1"/>
  <c r="E15" i="1"/>
  <c r="B15" i="1"/>
  <c r="G13" i="1"/>
  <c r="D13" i="1"/>
  <c r="G12" i="1"/>
  <c r="D12" i="1"/>
  <c r="G11" i="1"/>
  <c r="D11" i="1"/>
  <c r="G10" i="1"/>
  <c r="C10" i="1"/>
  <c r="D10" i="1" s="1"/>
  <c r="G9" i="1"/>
  <c r="D9" i="1"/>
  <c r="G8" i="1"/>
  <c r="D8" i="1"/>
  <c r="G7" i="1"/>
  <c r="D7" i="1"/>
  <c r="G6" i="1"/>
  <c r="D6" i="1"/>
  <c r="G5" i="1"/>
  <c r="D5" i="1"/>
  <c r="G4" i="1"/>
  <c r="G15" i="1" s="1"/>
  <c r="G16" i="1" s="1"/>
  <c r="D4" i="1"/>
  <c r="D15" i="1" s="1"/>
  <c r="C32" i="1" l="1"/>
  <c r="C15" i="1"/>
  <c r="C29" i="1" l="1"/>
  <c r="C38" i="1"/>
  <c r="D32" i="1"/>
  <c r="D29" i="1" l="1"/>
  <c r="D38" i="1"/>
</calcChain>
</file>

<file path=xl/sharedStrings.xml><?xml version="1.0" encoding="utf-8"?>
<sst xmlns="http://schemas.openxmlformats.org/spreadsheetml/2006/main" count="55" uniqueCount="34">
  <si>
    <t xml:space="preserve">
Fideicomiso de Bordería e Infraestructura Rural para el Estado de Guanajuato  &lt;&lt;FIBIR&gt;&gt;
Estado Analítico de Ingresos
Del 01 de Enero al 31 de Marzo de 2026                           
(Cifras en Pesos)                                                                                                                                                                          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</si>
  <si>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</si>
  <si>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</si>
  <si>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</si>
  <si>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</si>
  <si>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</si>
  <si>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</si>
  <si>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</si>
  <si>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</si>
  <si>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</si>
  <si>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</si>
  <si>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</si>
  <si>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</si>
  <si>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</si>
  <si>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</si>
  <si>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</si>
  <si>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</si>
  <si>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</si>
  <si>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</si>
  <si>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</si>
  <si>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</si>
  <si>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</si>
  <si>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</si>
  <si>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</si>
  <si>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</si>
  <si>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</si>
  <si>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</si>
  <si>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</si>
  <si>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</si>
  <si>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Bajo protesta de decir verdad declaramos que los Estados Financieros y sus notas, son razonablemente correctos y son responsabilidad del emisor.</t>
  </si>
  <si>
    <t xml:space="preserve">Ing. Marisol Suárez Correa                           </t>
  </si>
  <si>
    <t>Juan Lara Centeno</t>
  </si>
  <si>
    <t>Presidenta del Comité Técnico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</si>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</sst>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_ ;\-#,##0\ "/>
    <numFmt numFmtId="166" formatCode="_-* #,##0_-;\-* #,##0_-;_-* &quot;-&quot;??_-;_-@_-"/>
  </numFmts>
  <fonts count="12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rgb="FF242424"/>
      <name val="Aptos Narrow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0" fillId="0" borderId="0"/>
  </cellStyleXfs>
  <cellXfs count="63">
    <xf numFmtId="0" fontId="0" fillId="0" borderId="0" xfId="0"/>
    <xf numFmtId="0" fontId="3" fillId="0" borderId="0" xfId="2" applyFont="1" applyAlignment="1" applyProtection="1">
      <alignment vertical="top"/>
      <protection locked="0"/>
    </xf>
    <xf numFmtId="0" fontId="2" fillId="2" borderId="4" xfId="2" applyFont="1" applyFill="1" applyBorder="1" applyAlignment="1">
      <alignment horizontal="center" vertical="center"/>
    </xf>
    <xf numFmtId="0" fontId="4" fillId="0" borderId="0" xfId="2" applyFont="1" applyAlignment="1" applyProtection="1">
      <alignment vertical="top"/>
      <protection locked="0"/>
    </xf>
    <xf numFmtId="0" fontId="2" fillId="2" borderId="5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3" fillId="0" borderId="0" xfId="2" applyFont="1" applyAlignment="1" applyProtection="1">
      <alignment horizontal="center" vertical="top"/>
      <protection locked="0"/>
    </xf>
    <xf numFmtId="0" fontId="3" fillId="0" borderId="0" xfId="2" applyFont="1" applyAlignment="1" applyProtection="1">
      <alignment horizontal="left" vertical="top" wrapText="1" indent="1"/>
      <protection locked="0"/>
    </xf>
    <xf numFmtId="165" fontId="3" fillId="0" borderId="7" xfId="1" applyNumberFormat="1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 wrapText="1" indent="1"/>
      <protection locked="0"/>
    </xf>
    <xf numFmtId="166" fontId="3" fillId="0" borderId="7" xfId="1" applyNumberFormat="1" applyFont="1" applyFill="1" applyBorder="1" applyAlignment="1" applyProtection="1">
      <alignment vertical="top"/>
      <protection locked="0"/>
    </xf>
    <xf numFmtId="3" fontId="3" fillId="0" borderId="7" xfId="2" applyNumberFormat="1" applyFont="1" applyBorder="1" applyAlignment="1" applyProtection="1">
      <alignment vertical="top"/>
      <protection locked="0"/>
    </xf>
    <xf numFmtId="166" fontId="3" fillId="0" borderId="7" xfId="1" applyNumberFormat="1" applyFont="1" applyBorder="1" applyAlignment="1" applyProtection="1">
      <alignment vertical="top"/>
      <protection locked="0"/>
    </xf>
    <xf numFmtId="0" fontId="7" fillId="0" borderId="0" xfId="0" applyFont="1"/>
    <xf numFmtId="165" fontId="3" fillId="0" borderId="5" xfId="1" applyNumberFormat="1" applyFont="1" applyBorder="1" applyAlignment="1" applyProtection="1">
      <alignment vertical="top"/>
      <protection locked="0"/>
    </xf>
    <xf numFmtId="0" fontId="2" fillId="0" borderId="2" xfId="2" applyFont="1" applyBorder="1" applyAlignment="1" applyProtection="1">
      <alignment horizontal="left" vertical="top" indent="3"/>
      <protection locked="0"/>
    </xf>
    <xf numFmtId="166" fontId="6" fillId="0" borderId="6" xfId="1" applyNumberFormat="1" applyFont="1" applyBorder="1" applyAlignment="1" applyProtection="1">
      <alignment vertical="top"/>
      <protection locked="0"/>
    </xf>
    <xf numFmtId="166" fontId="6" fillId="0" borderId="2" xfId="1" applyNumberFormat="1" applyFont="1" applyBorder="1" applyAlignment="1" applyProtection="1">
      <alignment vertical="top"/>
      <protection locked="0"/>
    </xf>
    <xf numFmtId="166" fontId="6" fillId="0" borderId="4" xfId="1" applyNumberFormat="1" applyFont="1" applyBorder="1" applyAlignment="1" applyProtection="1">
      <alignment vertical="top"/>
      <protection locked="0"/>
    </xf>
    <xf numFmtId="164" fontId="3" fillId="0" borderId="0" xfId="1" applyFont="1" applyAlignment="1" applyProtection="1">
      <alignment vertical="top"/>
      <protection locked="0"/>
    </xf>
    <xf numFmtId="0" fontId="6" fillId="0" borderId="8" xfId="2" applyFont="1" applyBorder="1" applyAlignment="1" applyProtection="1">
      <alignment vertical="top"/>
      <protection locked="0"/>
    </xf>
    <xf numFmtId="166" fontId="6" fillId="0" borderId="8" xfId="1" applyNumberFormat="1" applyFont="1" applyBorder="1" applyAlignment="1" applyProtection="1">
      <alignment vertical="top"/>
      <protection locked="0"/>
    </xf>
    <xf numFmtId="166" fontId="6" fillId="0" borderId="9" xfId="1" applyNumberFormat="1" applyFont="1" applyBorder="1" applyAlignment="1" applyProtection="1">
      <alignment vertical="top"/>
      <protection locked="0"/>
    </xf>
    <xf numFmtId="166" fontId="2" fillId="0" borderId="1" xfId="1" applyNumberFormat="1" applyFont="1" applyBorder="1" applyAlignment="1" applyProtection="1">
      <alignment vertical="top"/>
      <protection locked="0"/>
    </xf>
    <xf numFmtId="166" fontId="2" fillId="0" borderId="2" xfId="1" applyNumberFormat="1" applyFont="1" applyBorder="1" applyAlignment="1" applyProtection="1">
      <alignment vertical="top"/>
      <protection locked="0"/>
    </xf>
    <xf numFmtId="165" fontId="6" fillId="0" borderId="5" xfId="1" applyNumberFormat="1" applyFont="1" applyBorder="1" applyAlignment="1" applyProtection="1">
      <alignment vertical="top"/>
      <protection locked="0"/>
    </xf>
    <xf numFmtId="0" fontId="2" fillId="2" borderId="4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left" vertical="top"/>
    </xf>
    <xf numFmtId="165" fontId="2" fillId="0" borderId="4" xfId="1" applyNumberFormat="1" applyFont="1" applyBorder="1" applyAlignment="1" applyProtection="1">
      <alignment vertical="top"/>
      <protection locked="0"/>
    </xf>
    <xf numFmtId="0" fontId="6" fillId="0" borderId="0" xfId="2" applyFont="1" applyAlignment="1">
      <alignment horizontal="left" vertical="top" wrapText="1" indent="1"/>
    </xf>
    <xf numFmtId="165" fontId="6" fillId="0" borderId="7" xfId="1" applyNumberFormat="1" applyFont="1" applyBorder="1" applyAlignment="1" applyProtection="1">
      <alignment vertical="top"/>
      <protection locked="0"/>
    </xf>
    <xf numFmtId="0" fontId="2" fillId="0" borderId="10" xfId="2" applyFont="1" applyBorder="1" applyAlignment="1">
      <alignment horizontal="left" vertical="top" wrapText="1"/>
    </xf>
    <xf numFmtId="165" fontId="2" fillId="0" borderId="7" xfId="1" applyNumberFormat="1" applyFont="1" applyBorder="1" applyAlignment="1" applyProtection="1">
      <alignment vertical="top"/>
      <protection locked="0"/>
    </xf>
    <xf numFmtId="165" fontId="6" fillId="0" borderId="7" xfId="1" applyNumberFormat="1" applyFont="1" applyFill="1" applyBorder="1" applyAlignment="1" applyProtection="1">
      <alignment vertical="top"/>
      <protection locked="0"/>
    </xf>
    <xf numFmtId="166" fontId="3" fillId="0" borderId="0" xfId="2" applyNumberFormat="1" applyFont="1" applyAlignment="1" applyProtection="1">
      <alignment vertical="top"/>
      <protection locked="0"/>
    </xf>
    <xf numFmtId="0" fontId="6" fillId="0" borderId="0" xfId="2" applyFont="1" applyAlignment="1">
      <alignment horizontal="left" vertical="top" wrapText="1"/>
    </xf>
    <xf numFmtId="0" fontId="2" fillId="0" borderId="10" xfId="2" applyFont="1" applyBorder="1" applyAlignment="1">
      <alignment vertical="top"/>
    </xf>
    <xf numFmtId="0" fontId="2" fillId="0" borderId="2" xfId="2" applyFont="1" applyBorder="1" applyAlignment="1">
      <alignment horizontal="center" vertical="top" wrapText="1"/>
    </xf>
    <xf numFmtId="165" fontId="6" fillId="0" borderId="6" xfId="1" applyNumberFormat="1" applyFont="1" applyBorder="1" applyAlignment="1" applyProtection="1">
      <alignment vertical="top"/>
      <protection locked="0"/>
    </xf>
    <xf numFmtId="165" fontId="6" fillId="0" borderId="4" xfId="1" applyNumberFormat="1" applyFont="1" applyBorder="1" applyAlignment="1" applyProtection="1">
      <alignment vertical="top"/>
      <protection locked="0"/>
    </xf>
    <xf numFmtId="166" fontId="2" fillId="0" borderId="3" xfId="1" applyNumberFormat="1" applyFont="1" applyBorder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11" fillId="0" borderId="0" xfId="4" applyFont="1"/>
    <xf numFmtId="0" fontId="3" fillId="0" borderId="0" xfId="3" applyFont="1" applyAlignment="1" applyProtection="1">
      <alignment vertical="top" wrapText="1"/>
      <protection locked="0"/>
    </xf>
    <xf numFmtId="0" fontId="11" fillId="0" borderId="0" xfId="4" applyFont="1" applyAlignment="1">
      <alignment horizontal="center" vertical="top"/>
    </xf>
    <xf numFmtId="0" fontId="3" fillId="0" borderId="0" xfId="3" applyFont="1" applyAlignment="1" applyProtection="1">
      <alignment horizontal="center"/>
      <protection locked="0"/>
    </xf>
    <xf numFmtId="0" fontId="3" fillId="0" borderId="0" xfId="3" applyFont="1" applyProtection="1">
      <protection locked="0"/>
    </xf>
    <xf numFmtId="4" fontId="3" fillId="0" borderId="0" xfId="2" applyNumberFormat="1" applyFont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2" fillId="2" borderId="1" xfId="2" applyFont="1" applyFill="1" applyBorder="1" applyAlignment="1" applyProtection="1">
      <alignment horizontal="center" vertical="center"/>
      <protection locked="0"/>
    </xf>
    <xf numFmtId="0" fontId="2" fillId="2" borderId="2" xfId="2" applyFont="1" applyFill="1" applyBorder="1" applyAlignment="1" applyProtection="1">
      <alignment horizontal="center" vertical="center"/>
      <protection locked="0"/>
    </xf>
    <xf numFmtId="0" fontId="2" fillId="2" borderId="3" xfId="2" applyFont="1" applyFill="1" applyBorder="1" applyAlignment="1" applyProtection="1">
      <alignment horizontal="center" vertical="center"/>
      <protection locked="0"/>
    </xf>
    <xf numFmtId="0" fontId="2" fillId="2" borderId="4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3" fillId="0" borderId="0" xfId="2" applyFont="1" applyAlignment="1" applyProtection="1">
      <alignment vertical="top" wrapText="1"/>
      <protection locked="0"/>
    </xf>
  </cellXfs>
  <cellStyles count="5">
    <cellStyle name="Millares" xfId="1" builtinId="3"/>
    <cellStyle name="Normal" xfId="0" builtinId="0"/>
    <cellStyle name="Normal 2 24" xfId="2"/>
    <cellStyle name="Normal 2 3 4" xfId="4"/>
    <cellStyle name="Normal 2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7" tint="-0.249977111117893"/>
    <pageSetUpPr fitToPage="1"/>
  </sheetPr>
  <dimension ref="A1:O63"/>
  <sheetViews>
    <sheetView showGridLines="0" tabSelected="1" topLeftCell="A15" zoomScaleNormal="100" workbookViewId="0">
      <selection activeCell="G33" sqref="G33"/>
    </sheetView>
  </sheetViews>
  <sheetFormatPr baseColWidth="10" defaultColWidth="12" defaultRowHeight="12.75"/>
  <cols>
    <col min="1" max="1" width="80.5" style="1" customWidth="1"/>
    <col min="2" max="2" width="17.83203125" style="1" customWidth="1"/>
    <col min="3" max="3" width="19.83203125" style="1" customWidth="1"/>
    <col min="4" max="5" width="17.83203125" style="1" customWidth="1"/>
    <col min="6" max="6" width="18.83203125" style="1" customWidth="1"/>
    <col min="7" max="7" width="17.83203125" style="1" customWidth="1"/>
    <col min="8" max="8" width="12" style="1"/>
    <col min="9" max="9" width="15.83203125" style="1" customWidth="1"/>
    <col min="10" max="10" width="13.1640625" style="1" bestFit="1" customWidth="1"/>
    <col min="11" max="12" width="16.33203125" style="1" bestFit="1" customWidth="1"/>
    <col min="13" max="15" width="15" style="1" bestFit="1" customWidth="1"/>
    <col min="16" max="16384" width="12" style="1"/>
  </cols>
  <sheetData>
    <row r="1" spans="1:15" ht="88.5" customHeight="1">
      <c r="A1" s="54" t="s">
        <v>0</v>
      </c>
      <c r="B1" s="55"/>
      <c r="C1" s="55"/>
      <c r="D1" s="55"/>
      <c r="E1" s="55"/>
      <c r="F1" s="55"/>
      <c r="G1" s="56"/>
    </row>
    <row r="2" spans="1:15" s="3" customFormat="1">
      <c r="A2" s="2"/>
      <c r="B2" s="57" t="s">
        <v>1</v>
      </c>
      <c r="C2" s="58"/>
      <c r="D2" s="58"/>
      <c r="E2" s="58"/>
      <c r="F2" s="59"/>
      <c r="G2" s="60" t="s">
        <v>2</v>
      </c>
    </row>
    <row r="3" spans="1:15" s="8" customFormat="1" ht="24.95" customHeigh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  <c r="G3" s="61"/>
    </row>
    <row r="4" spans="1:15">
      <c r="A4" s="9" t="s">
        <v>9</v>
      </c>
      <c r="B4" s="10">
        <v>0</v>
      </c>
      <c r="C4" s="10">
        <v>0</v>
      </c>
      <c r="D4" s="10">
        <f>+B4+C4</f>
        <v>0</v>
      </c>
      <c r="E4" s="10">
        <v>0</v>
      </c>
      <c r="F4" s="10">
        <v>0</v>
      </c>
      <c r="G4" s="10">
        <f>+F4-B4</f>
        <v>0</v>
      </c>
    </row>
    <row r="5" spans="1:15">
      <c r="A5" s="11" t="s">
        <v>10</v>
      </c>
      <c r="B5" s="10">
        <v>0</v>
      </c>
      <c r="C5" s="10">
        <v>0</v>
      </c>
      <c r="D5" s="10">
        <f t="shared" ref="D5:D13" si="0">+B5+C5</f>
        <v>0</v>
      </c>
      <c r="E5" s="10">
        <v>0</v>
      </c>
      <c r="F5" s="10">
        <v>0</v>
      </c>
      <c r="G5" s="10">
        <f t="shared" ref="G5:G13" si="1">+F5-B5</f>
        <v>0</v>
      </c>
    </row>
    <row r="6" spans="1:15">
      <c r="A6" s="9" t="s">
        <v>11</v>
      </c>
      <c r="B6" s="10">
        <v>0</v>
      </c>
      <c r="C6" s="10">
        <v>0</v>
      </c>
      <c r="D6" s="10">
        <f t="shared" si="0"/>
        <v>0</v>
      </c>
      <c r="E6" s="10">
        <v>0</v>
      </c>
      <c r="F6" s="10">
        <v>0</v>
      </c>
      <c r="G6" s="10">
        <f t="shared" si="1"/>
        <v>0</v>
      </c>
    </row>
    <row r="7" spans="1:15">
      <c r="A7" s="9" t="s">
        <v>12</v>
      </c>
      <c r="B7" s="10">
        <v>0</v>
      </c>
      <c r="C7" s="10">
        <v>0</v>
      </c>
      <c r="D7" s="10">
        <f t="shared" si="0"/>
        <v>0</v>
      </c>
      <c r="E7" s="10">
        <v>0</v>
      </c>
      <c r="F7" s="10">
        <v>0</v>
      </c>
      <c r="G7" s="10">
        <f t="shared" si="1"/>
        <v>0</v>
      </c>
    </row>
    <row r="8" spans="1:15">
      <c r="A8" s="9" t="s">
        <v>13</v>
      </c>
      <c r="B8" s="10">
        <v>0</v>
      </c>
      <c r="C8" s="10">
        <v>0</v>
      </c>
      <c r="D8" s="10">
        <f t="shared" si="0"/>
        <v>0</v>
      </c>
      <c r="E8" s="10">
        <v>0</v>
      </c>
      <c r="F8" s="10">
        <v>0</v>
      </c>
      <c r="G8" s="10">
        <f t="shared" si="1"/>
        <v>0</v>
      </c>
    </row>
    <row r="9" spans="1:15">
      <c r="A9" s="11" t="s">
        <v>14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15">
      <c r="A10" s="9" t="s">
        <v>15</v>
      </c>
      <c r="B10" s="12">
        <v>450000</v>
      </c>
      <c r="C10" s="13">
        <f>3791525.51+12204.34+13097.2</f>
        <v>3816827.05</v>
      </c>
      <c r="D10" s="14">
        <f t="shared" si="0"/>
        <v>4266827.05</v>
      </c>
      <c r="E10" s="13">
        <v>39556.01</v>
      </c>
      <c r="F10" s="12">
        <v>39556.01</v>
      </c>
      <c r="G10" s="14">
        <f t="shared" si="1"/>
        <v>-410443.99</v>
      </c>
    </row>
    <row r="11" spans="1:15" ht="25.5">
      <c r="A11" s="9" t="s">
        <v>16</v>
      </c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si="1"/>
        <v>0</v>
      </c>
      <c r="I11" s="15"/>
    </row>
    <row r="12" spans="1:15" ht="25.5">
      <c r="A12" s="9" t="s">
        <v>17</v>
      </c>
      <c r="B12" s="10">
        <v>0</v>
      </c>
      <c r="C12" s="10">
        <v>6263100.04</v>
      </c>
      <c r="D12" s="10">
        <f t="shared" si="0"/>
        <v>6263100.04</v>
      </c>
      <c r="E12" s="10">
        <v>0</v>
      </c>
      <c r="F12" s="10">
        <v>0</v>
      </c>
      <c r="G12" s="10">
        <f t="shared" si="1"/>
        <v>0</v>
      </c>
    </row>
    <row r="13" spans="1:15" ht="16.5" customHeight="1">
      <c r="A13" s="9" t="s">
        <v>18</v>
      </c>
      <c r="B13" s="10">
        <v>0</v>
      </c>
      <c r="C13" s="10">
        <v>0</v>
      </c>
      <c r="D13" s="10">
        <f t="shared" si="0"/>
        <v>0</v>
      </c>
      <c r="E13" s="10">
        <v>0</v>
      </c>
      <c r="F13" s="10">
        <v>0</v>
      </c>
      <c r="G13" s="10">
        <f t="shared" si="1"/>
        <v>0</v>
      </c>
    </row>
    <row r="14" spans="1:15">
      <c r="B14" s="16"/>
      <c r="C14" s="16"/>
      <c r="D14" s="16"/>
      <c r="E14" s="16"/>
      <c r="F14" s="16"/>
      <c r="G14" s="16"/>
    </row>
    <row r="15" spans="1:15">
      <c r="A15" s="17" t="s">
        <v>19</v>
      </c>
      <c r="B15" s="18">
        <f t="shared" ref="B15:G15" si="2">SUM(B4:B13)</f>
        <v>450000</v>
      </c>
      <c r="C15" s="18">
        <f t="shared" si="2"/>
        <v>10079927.09</v>
      </c>
      <c r="D15" s="18">
        <f t="shared" si="2"/>
        <v>10529927.09</v>
      </c>
      <c r="E15" s="18">
        <f t="shared" si="2"/>
        <v>39556.01</v>
      </c>
      <c r="F15" s="19">
        <f t="shared" si="2"/>
        <v>39556.01</v>
      </c>
      <c r="G15" s="20">
        <f t="shared" si="2"/>
        <v>-410443.99</v>
      </c>
      <c r="J15" s="21"/>
      <c r="K15" s="21"/>
      <c r="L15" s="21"/>
      <c r="M15" s="21"/>
      <c r="N15" s="21"/>
      <c r="O15" s="21"/>
    </row>
    <row r="16" spans="1:15">
      <c r="A16" s="22"/>
      <c r="B16" s="23"/>
      <c r="C16" s="23"/>
      <c r="D16" s="24"/>
      <c r="E16" s="25" t="s">
        <v>20</v>
      </c>
      <c r="F16" s="26"/>
      <c r="G16" s="27">
        <f>IF(G15&gt;0,G15,0)</f>
        <v>0</v>
      </c>
      <c r="J16" s="21"/>
      <c r="K16" s="21"/>
      <c r="L16" s="21"/>
      <c r="M16" s="21"/>
      <c r="N16" s="21"/>
      <c r="O16" s="21"/>
    </row>
    <row r="17" spans="1:7" ht="10.5" customHeight="1">
      <c r="A17" s="28"/>
      <c r="B17" s="57" t="s">
        <v>1</v>
      </c>
      <c r="C17" s="58"/>
      <c r="D17" s="58"/>
      <c r="E17" s="58"/>
      <c r="F17" s="59"/>
      <c r="G17" s="60" t="s">
        <v>2</v>
      </c>
    </row>
    <row r="18" spans="1:7" ht="25.5">
      <c r="A18" s="29" t="s">
        <v>3</v>
      </c>
      <c r="B18" s="5" t="s">
        <v>4</v>
      </c>
      <c r="C18" s="6" t="s">
        <v>5</v>
      </c>
      <c r="D18" s="6" t="s">
        <v>6</v>
      </c>
      <c r="E18" s="6" t="s">
        <v>7</v>
      </c>
      <c r="F18" s="7" t="s">
        <v>8</v>
      </c>
      <c r="G18" s="61"/>
    </row>
    <row r="19" spans="1:7">
      <c r="A19" s="30" t="s">
        <v>21</v>
      </c>
      <c r="B19" s="31">
        <f t="shared" ref="B19:G19" si="3">SUM(B20:B27)</f>
        <v>0</v>
      </c>
      <c r="C19" s="31">
        <f t="shared" si="3"/>
        <v>0</v>
      </c>
      <c r="D19" s="31">
        <f t="shared" si="3"/>
        <v>0</v>
      </c>
      <c r="E19" s="31">
        <f t="shared" si="3"/>
        <v>0</v>
      </c>
      <c r="F19" s="31">
        <f t="shared" si="3"/>
        <v>0</v>
      </c>
      <c r="G19" s="31">
        <f t="shared" si="3"/>
        <v>0</v>
      </c>
    </row>
    <row r="20" spans="1:7">
      <c r="A20" s="32" t="s">
        <v>9</v>
      </c>
      <c r="B20" s="33">
        <v>0</v>
      </c>
      <c r="C20" s="33">
        <v>0</v>
      </c>
      <c r="D20" s="33">
        <f>+B20+C20</f>
        <v>0</v>
      </c>
      <c r="E20" s="33">
        <v>0</v>
      </c>
      <c r="F20" s="33">
        <v>0</v>
      </c>
      <c r="G20" s="33">
        <f>+F20-B20</f>
        <v>0</v>
      </c>
    </row>
    <row r="21" spans="1:7">
      <c r="A21" s="32" t="s">
        <v>10</v>
      </c>
      <c r="B21" s="33">
        <v>0</v>
      </c>
      <c r="C21" s="33">
        <v>0</v>
      </c>
      <c r="D21" s="33">
        <f t="shared" ref="D21:D27" si="4">+B21+C21</f>
        <v>0</v>
      </c>
      <c r="E21" s="33">
        <v>0</v>
      </c>
      <c r="F21" s="33">
        <v>0</v>
      </c>
      <c r="G21" s="33">
        <f t="shared" ref="G21:G27" si="5">+F21-B21</f>
        <v>0</v>
      </c>
    </row>
    <row r="22" spans="1:7">
      <c r="A22" s="32" t="s">
        <v>11</v>
      </c>
      <c r="B22" s="33">
        <v>0</v>
      </c>
      <c r="C22" s="33">
        <v>0</v>
      </c>
      <c r="D22" s="33">
        <f t="shared" si="4"/>
        <v>0</v>
      </c>
      <c r="E22" s="33">
        <v>0</v>
      </c>
      <c r="F22" s="33">
        <v>0</v>
      </c>
      <c r="G22" s="33">
        <f t="shared" si="5"/>
        <v>0</v>
      </c>
    </row>
    <row r="23" spans="1:7">
      <c r="A23" s="32" t="s">
        <v>12</v>
      </c>
      <c r="B23" s="33">
        <v>0</v>
      </c>
      <c r="C23" s="33">
        <v>0</v>
      </c>
      <c r="D23" s="33">
        <f t="shared" si="4"/>
        <v>0</v>
      </c>
      <c r="E23" s="33">
        <v>0</v>
      </c>
      <c r="F23" s="33">
        <v>0</v>
      </c>
      <c r="G23" s="33">
        <f t="shared" si="5"/>
        <v>0</v>
      </c>
    </row>
    <row r="24" spans="1:7" ht="14.25">
      <c r="A24" s="32" t="s">
        <v>22</v>
      </c>
      <c r="B24" s="33">
        <v>0</v>
      </c>
      <c r="C24" s="33">
        <v>0</v>
      </c>
      <c r="D24" s="33">
        <f t="shared" si="4"/>
        <v>0</v>
      </c>
      <c r="E24" s="33">
        <v>0</v>
      </c>
      <c r="F24" s="33">
        <v>0</v>
      </c>
      <c r="G24" s="33">
        <f t="shared" si="5"/>
        <v>0</v>
      </c>
    </row>
    <row r="25" spans="1:7" ht="14.25">
      <c r="A25" s="32" t="s">
        <v>23</v>
      </c>
      <c r="B25" s="33">
        <v>0</v>
      </c>
      <c r="C25" s="33">
        <v>0</v>
      </c>
      <c r="D25" s="33">
        <f t="shared" si="4"/>
        <v>0</v>
      </c>
      <c r="E25" s="33">
        <v>0</v>
      </c>
      <c r="F25" s="33">
        <v>0</v>
      </c>
      <c r="G25" s="33">
        <f t="shared" si="5"/>
        <v>0</v>
      </c>
    </row>
    <row r="26" spans="1:7" ht="25.5">
      <c r="A26" s="32" t="s">
        <v>16</v>
      </c>
      <c r="B26" s="33">
        <v>0</v>
      </c>
      <c r="C26" s="33">
        <v>0</v>
      </c>
      <c r="D26" s="33">
        <f t="shared" si="4"/>
        <v>0</v>
      </c>
      <c r="E26" s="33">
        <v>0</v>
      </c>
      <c r="F26" s="33">
        <v>0</v>
      </c>
      <c r="G26" s="33">
        <f t="shared" si="5"/>
        <v>0</v>
      </c>
    </row>
    <row r="27" spans="1:7" ht="27.75" customHeight="1">
      <c r="A27" s="32" t="s">
        <v>17</v>
      </c>
      <c r="B27" s="33">
        <v>0</v>
      </c>
      <c r="C27" s="33">
        <v>0</v>
      </c>
      <c r="D27" s="33">
        <f t="shared" si="4"/>
        <v>0</v>
      </c>
      <c r="E27" s="33">
        <v>0</v>
      </c>
      <c r="F27" s="33">
        <v>0</v>
      </c>
      <c r="G27" s="33">
        <f t="shared" si="5"/>
        <v>0</v>
      </c>
    </row>
    <row r="28" spans="1:7">
      <c r="A28" s="32"/>
      <c r="B28" s="33"/>
      <c r="C28" s="33"/>
      <c r="D28" s="33"/>
      <c r="E28" s="33"/>
      <c r="F28" s="33"/>
      <c r="G28" s="33"/>
    </row>
    <row r="29" spans="1:7" ht="42" customHeight="1">
      <c r="A29" s="34" t="s">
        <v>24</v>
      </c>
      <c r="B29" s="35">
        <f t="shared" ref="B29:G29" si="6">SUM(B30:B33)</f>
        <v>450000</v>
      </c>
      <c r="C29" s="35">
        <f t="shared" si="6"/>
        <v>10079927.09</v>
      </c>
      <c r="D29" s="35">
        <f t="shared" si="6"/>
        <v>10529927.09</v>
      </c>
      <c r="E29" s="35">
        <f t="shared" si="6"/>
        <v>39556.01</v>
      </c>
      <c r="F29" s="35">
        <f t="shared" si="6"/>
        <v>39556.01</v>
      </c>
      <c r="G29" s="35">
        <f t="shared" si="6"/>
        <v>-410443.99</v>
      </c>
    </row>
    <row r="30" spans="1:7">
      <c r="A30" s="32" t="s">
        <v>10</v>
      </c>
      <c r="B30" s="33">
        <v>0</v>
      </c>
      <c r="C30" s="33">
        <v>0</v>
      </c>
      <c r="D30" s="33">
        <f>+B30+C30</f>
        <v>0</v>
      </c>
      <c r="E30" s="33">
        <v>0</v>
      </c>
      <c r="F30" s="33">
        <v>0</v>
      </c>
      <c r="G30" s="33">
        <f>+F30-B30</f>
        <v>0</v>
      </c>
    </row>
    <row r="31" spans="1:7">
      <c r="A31" s="32" t="s">
        <v>13</v>
      </c>
      <c r="B31" s="33">
        <v>0</v>
      </c>
      <c r="C31" s="33">
        <v>0</v>
      </c>
      <c r="D31" s="33">
        <f>+B31+C31</f>
        <v>0</v>
      </c>
      <c r="E31" s="33">
        <v>0</v>
      </c>
      <c r="F31" s="33">
        <v>0</v>
      </c>
      <c r="G31" s="33">
        <f>+F31-B31</f>
        <v>0</v>
      </c>
    </row>
    <row r="32" spans="1:7" ht="14.25">
      <c r="A32" s="32" t="s">
        <v>25</v>
      </c>
      <c r="B32" s="36">
        <v>450000</v>
      </c>
      <c r="C32" s="36">
        <f>+C10</f>
        <v>3816827.05</v>
      </c>
      <c r="D32" s="33">
        <f>+B32+C32</f>
        <v>4266827.05</v>
      </c>
      <c r="E32" s="36">
        <f>+E10</f>
        <v>39556.01</v>
      </c>
      <c r="F32" s="36">
        <f>+F10</f>
        <v>39556.01</v>
      </c>
      <c r="G32" s="33">
        <f>+F32-B32</f>
        <v>-410443.99</v>
      </c>
    </row>
    <row r="33" spans="1:11" ht="25.5">
      <c r="A33" s="32" t="s">
        <v>17</v>
      </c>
      <c r="B33" s="36">
        <v>0</v>
      </c>
      <c r="C33" s="36">
        <f>+C12</f>
        <v>6263100.04</v>
      </c>
      <c r="D33" s="33">
        <f>+B33+C33</f>
        <v>6263100.04</v>
      </c>
      <c r="E33" s="36">
        <v>0</v>
      </c>
      <c r="F33" s="36">
        <f>+F12</f>
        <v>0</v>
      </c>
      <c r="G33" s="33">
        <f>+F33-B33</f>
        <v>0</v>
      </c>
      <c r="K33" s="37"/>
    </row>
    <row r="34" spans="1:11">
      <c r="A34" s="38"/>
      <c r="B34" s="33"/>
      <c r="C34" s="33"/>
      <c r="D34" s="33"/>
      <c r="E34" s="33"/>
      <c r="F34" s="33"/>
      <c r="G34" s="33"/>
    </row>
    <row r="35" spans="1:11">
      <c r="A35" s="39" t="s">
        <v>18</v>
      </c>
      <c r="B35" s="35">
        <f t="shared" ref="B35:G35" si="7">SUM(B36)</f>
        <v>0</v>
      </c>
      <c r="C35" s="35">
        <f t="shared" si="7"/>
        <v>0</v>
      </c>
      <c r="D35" s="35">
        <f t="shared" si="7"/>
        <v>0</v>
      </c>
      <c r="E35" s="35">
        <f t="shared" si="7"/>
        <v>0</v>
      </c>
      <c r="F35" s="35">
        <f t="shared" si="7"/>
        <v>0</v>
      </c>
      <c r="G35" s="35">
        <f t="shared" si="7"/>
        <v>0</v>
      </c>
    </row>
    <row r="36" spans="1:11">
      <c r="A36" s="32" t="s">
        <v>18</v>
      </c>
      <c r="B36" s="33">
        <v>0</v>
      </c>
      <c r="C36" s="33">
        <v>0</v>
      </c>
      <c r="D36" s="33">
        <f>+B36+C36</f>
        <v>0</v>
      </c>
      <c r="E36" s="33">
        <v>0</v>
      </c>
      <c r="F36" s="33">
        <v>0</v>
      </c>
      <c r="G36" s="33">
        <f>+F36-B36</f>
        <v>0</v>
      </c>
    </row>
    <row r="37" spans="1:11">
      <c r="A37" s="32"/>
      <c r="B37" s="35"/>
      <c r="C37" s="35"/>
      <c r="D37" s="35"/>
      <c r="E37" s="35"/>
      <c r="F37" s="35"/>
      <c r="G37" s="35"/>
    </row>
    <row r="38" spans="1:11">
      <c r="A38" s="40" t="s">
        <v>19</v>
      </c>
      <c r="B38" s="41">
        <f t="shared" ref="B38:G38" si="8">SUM(B20:B27,B30:B33,B36)</f>
        <v>450000</v>
      </c>
      <c r="C38" s="41">
        <f t="shared" si="8"/>
        <v>10079927.09</v>
      </c>
      <c r="D38" s="41">
        <f t="shared" si="8"/>
        <v>10529927.09</v>
      </c>
      <c r="E38" s="41">
        <f t="shared" si="8"/>
        <v>39556.01</v>
      </c>
      <c r="F38" s="41">
        <f t="shared" si="8"/>
        <v>39556.01</v>
      </c>
      <c r="G38" s="42">
        <f t="shared" si="8"/>
        <v>-410443.99</v>
      </c>
    </row>
    <row r="39" spans="1:11">
      <c r="A39" s="22"/>
      <c r="B39" s="23"/>
      <c r="C39" s="23"/>
      <c r="D39" s="23"/>
      <c r="E39" s="25" t="s">
        <v>20</v>
      </c>
      <c r="F39" s="43"/>
      <c r="G39" s="27">
        <f>IF(G38&gt;0,G38,0)</f>
        <v>0</v>
      </c>
    </row>
    <row r="41" spans="1:11" ht="14.25">
      <c r="A41" s="1" t="s">
        <v>26</v>
      </c>
    </row>
    <row r="42" spans="1:11" ht="14.25">
      <c r="A42" s="1" t="s">
        <v>27</v>
      </c>
    </row>
    <row r="43" spans="1:11" ht="30" customHeight="1">
      <c r="A43" s="62" t="s">
        <v>28</v>
      </c>
      <c r="B43" s="62"/>
      <c r="C43" s="62"/>
      <c r="D43" s="62"/>
      <c r="E43" s="62"/>
      <c r="F43" s="62"/>
      <c r="G43" s="62"/>
    </row>
    <row r="44" spans="1:11">
      <c r="A44" s="52" t="s">
        <v>29</v>
      </c>
      <c r="B44" s="52"/>
      <c r="C44" s="52"/>
      <c r="D44" s="52"/>
      <c r="E44" s="52"/>
      <c r="F44" s="52"/>
      <c r="G44" s="52"/>
    </row>
    <row r="45" spans="1:11">
      <c r="A45" s="44"/>
      <c r="B45" s="44"/>
      <c r="C45" s="44"/>
      <c r="D45" s="44"/>
      <c r="E45" s="44"/>
      <c r="F45" s="44"/>
      <c r="G45" s="44"/>
    </row>
    <row r="46" spans="1:11">
      <c r="A46" s="44"/>
      <c r="B46" s="44"/>
      <c r="C46" s="44"/>
      <c r="D46" s="44"/>
      <c r="E46" s="44"/>
      <c r="F46" s="44"/>
      <c r="G46" s="44"/>
    </row>
    <row r="49" spans="1:7" s="46" customFormat="1" ht="12.75" customHeight="1">
      <c r="A49" s="45" t="s">
        <v>30</v>
      </c>
      <c r="C49" s="47"/>
      <c r="D49" s="53" t="s">
        <v>31</v>
      </c>
      <c r="E49" s="53"/>
      <c r="F49" s="53"/>
    </row>
    <row r="50" spans="1:7" s="46" customFormat="1" ht="28.5" customHeight="1">
      <c r="A50" s="48" t="s">
        <v>32</v>
      </c>
      <c r="B50" s="49"/>
      <c r="C50" s="50"/>
      <c r="D50" s="53" t="s">
        <v>33</v>
      </c>
      <c r="E50" s="53"/>
      <c r="F50" s="53"/>
    </row>
    <row r="63" spans="1:7">
      <c r="B63" s="51"/>
      <c r="C63" s="51"/>
      <c r="D63" s="51"/>
      <c r="E63" s="51"/>
      <c r="F63" s="51"/>
      <c r="G63" s="51"/>
    </row>
  </sheetData>
  <sheetProtection formatCells="0" formatColumns="0" formatRows="0" insertRows="0" autoFilter="0"/>
  <mergeCells count="9">
    <mergeCell ref="A44:G44"/>
    <mergeCell ref="D49:F49"/>
    <mergeCell ref="D50:F50"/>
    <mergeCell ref="A1:G1"/>
    <mergeCell ref="B2:F2"/>
    <mergeCell ref="G2:G3"/>
    <mergeCell ref="B17:F17"/>
    <mergeCell ref="G17:G18"/>
    <mergeCell ref="A43:G43"/>
  </mergeCells>
  <printOptions horizontalCentered="1"/>
  <pageMargins left="0.78740157480314965" right="0.59055118110236227" top="0.78740157480314965" bottom="0.78740157480314965" header="0.31496062992125984" footer="0.31496062992125984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2026-04-14T21:49:53Z</dcterms:created>
  <dcterms:modified xsi:type="dcterms:W3CDTF">2026-04-15T17:13:56Z</dcterms:modified>
</cp:coreProperties>
</file>