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BIR\2DO TRIMESTRE\FINANZAS\0322_EAE_PEGT_BIR_2602.xlsx 2026-07-14 12-40-10\"/>
    </mc:Choice>
  </mc:AlternateContent>
  <bookViews>
    <workbookView xWindow="0" yWindow="0" windowWidth="28800" windowHeight="10200"/>
  </bookViews>
  <sheets>
    <sheet name="C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">[2]ECABR!#REF!</definedName>
    <definedName name="A_impresión_IM">[2]ECABR!#REF!</definedName>
    <definedName name="abc">[3]TOTAL!#REF!</definedName>
    <definedName name="_xlnm.Extract">[4]EGRESOS!#REF!</definedName>
    <definedName name="_xlnm.Print_Area" localSheetId="0">CA!$A$1:$G$55</definedName>
    <definedName name="B">[4]EGRESOS!#REF!</definedName>
    <definedName name="balanza_mes">'[5]Ene-16'!$A$1:$H$200</definedName>
    <definedName name="BASE" localSheetId="0">#REF!</definedName>
    <definedName name="BASE">#REF!</definedName>
    <definedName name="_xlnm.Database" localSheetId="0">[6]REPORTO!#REF!</definedName>
    <definedName name="_xlnm.Database">[6]REPORTO!#REF!</definedName>
    <definedName name="cba">[3]TOTAL!#REF!</definedName>
    <definedName name="ELOY" localSheetId="0">#REF!</definedName>
    <definedName name="ELOY">#REF!</definedName>
    <definedName name="Fecha" localSheetId="0">#REF!</definedName>
    <definedName name="Fecha">#REF!</definedName>
    <definedName name="HF">[7]T1705HF!$B$20:$B$20</definedName>
    <definedName name="ju">[6]REPORTO!#REF!</definedName>
    <definedName name="mao">[2]ECABR!#REF!</definedName>
    <definedName name="N" localSheetId="0">#REF!</definedName>
    <definedName name="N">#REF!</definedName>
    <definedName name="REPORTO" localSheetId="0">#REF!</definedName>
    <definedName name="REPORTO">#REF!</definedName>
    <definedName name="TCAIE">[8]CH1902!$B$20:$B$20</definedName>
    <definedName name="TCFEEIS" localSheetId="0">#REF!</definedName>
    <definedName name="TCFEEIS">#REF!</definedName>
    <definedName name="TRASP" localSheetId="0">#REF!</definedName>
    <definedName name="TRASP">#REF!</definedName>
    <definedName name="U" localSheetId="0">#REF!</definedName>
    <definedName name="U">#REF!</definedName>
    <definedName name="x" localSheetId="0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7" i="1" l="1"/>
  <c r="G45" i="1"/>
  <c r="G43" i="1"/>
  <c r="G41" i="1"/>
  <c r="G39" i="1"/>
  <c r="G37" i="1"/>
  <c r="D37" i="1"/>
  <c r="F33" i="1"/>
  <c r="F49" i="1" s="1"/>
  <c r="E33" i="1"/>
  <c r="E49" i="1" s="1"/>
  <c r="C33" i="1"/>
  <c r="C49" i="1" s="1"/>
  <c r="B33" i="1"/>
  <c r="D33" i="1" s="1"/>
  <c r="F26" i="1"/>
  <c r="E26" i="1"/>
  <c r="C26" i="1"/>
  <c r="B26" i="1"/>
  <c r="D24" i="1"/>
  <c r="G24" i="1" s="1"/>
  <c r="G23" i="1"/>
  <c r="D23" i="1"/>
  <c r="G22" i="1"/>
  <c r="D21" i="1"/>
  <c r="G21" i="1" s="1"/>
  <c r="G26" i="1" s="1"/>
  <c r="E14" i="1"/>
  <c r="F5" i="1"/>
  <c r="F14" i="1" s="1"/>
  <c r="E5" i="1"/>
  <c r="C5" i="1"/>
  <c r="C14" i="1" s="1"/>
  <c r="B5" i="1"/>
  <c r="B14" i="1" s="1"/>
  <c r="D49" i="1" l="1"/>
  <c r="G33" i="1"/>
  <c r="G49" i="1" s="1"/>
  <c r="D14" i="1"/>
  <c r="G14" i="1" s="1"/>
  <c r="D26" i="1"/>
  <c r="D5" i="1"/>
  <c r="G5" i="1" s="1"/>
  <c r="B49" i="1"/>
</calcChain>
</file>

<file path=xl/sharedStrings.xml><?xml version="1.0" encoding="utf-8"?>
<sst xmlns="http://schemas.openxmlformats.org/spreadsheetml/2006/main" count="48" uniqueCount="30">
  <si>
    <t xml:space="preserve">
Fideicomiso de Bordería e Infraestructura Rural para el Estado de Guanajuato  &lt;&lt;FIBIR&gt;&gt;
Estado Analítico del Ejercicio del Presupuesto de Egresos
Clasificación Administrativa  
Del 01 de Enero al 30 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</si>
  <si>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</si>
  <si>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</si>
  <si>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</si>
  <si>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</si>
  <si>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</si>
  <si>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</si>
  <si>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</si>
  <si>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</si>
  <si>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FIDEICOMISO DE BORDERIA E INFRAESTRUCTURA RURAL PARA EL ESTADO DE GUANAJUATO &lt;&lt;FIBIR&gt;&gt;</t>
  </si>
  <si>
    <t>Total del Gasto</t>
  </si>
  <si>
    <t xml:space="preserve">
Fideicomiso de Borderia e Infraestructura Rural para el Estado de Guanajuato  &lt;&lt;FIBIR&gt;&gt;
Estado Analítico del Ejercicio del Presupuesto de Egresos
Clasificación Administrativa  
Del 01 de Enero al 30  de Junio de 2026
(Cifras en Pesos)</t>
  </si>
  <si>
    <t xml:space="preserve">    Poder Ejecutivo </t>
  </si>
  <si>
    <t xml:space="preserve">    Poder Legislativo</t>
  </si>
  <si>
    <t xml:space="preserve">    Poder Judicial</t>
  </si>
  <si>
    <t xml:space="preserve">    Organismos Autónomos</t>
  </si>
  <si>
    <t>Total del Egreso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</si>
  <si>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</si>
  <si>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</si>
  <si>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</si>
  <si>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</si>
  <si>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</si>
  <si>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</si>
  <si>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</si>
  <si>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</si>
  <si>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Bajo protesta de decir verdad declaramos que los Estados Financieros y sus notas, son razonablemente correctos y son responsabilidad del emisor.</t>
  </si>
  <si>
    <t>Ing. Marisol Suárez Correa                                                                   Juan Lara Centeno</t>
  </si>
  <si>
    <t xml:space="preserve">                          Presidenta del Comité Técnico                                        Dirección de Control y Seguimiento de Fideicomisos</t>
  </si>
  <si>
    <t>C.P. Veronica Negrete Barreto</t>
  </si>
  <si>
    <t>Elaboró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</si>
</sst>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$&quot;* #,##0_-;\-&quot;$&quot;* #,##0_-;_-&quot;$&quot;* &quot;-&quot;??_-;_-@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6" fillId="0" borderId="0"/>
    <xf numFmtId="0" fontId="1" fillId="0" borderId="0"/>
  </cellStyleXfs>
  <cellXfs count="63">
    <xf numFmtId="0" fontId="0" fillId="0" borderId="0" xfId="0"/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5" fillId="0" borderId="0" xfId="2" applyFont="1"/>
    <xf numFmtId="0" fontId="4" fillId="2" borderId="4" xfId="3" applyFont="1" applyFill="1" applyBorder="1" applyAlignment="1">
      <alignment horizontal="center" vertical="center"/>
    </xf>
    <xf numFmtId="0" fontId="4" fillId="2" borderId="1" xfId="3" applyFont="1" applyFill="1" applyBorder="1" applyAlignment="1" applyProtection="1">
      <alignment horizontal="centerContinuous" vertical="center" wrapText="1"/>
      <protection locked="0"/>
    </xf>
    <xf numFmtId="0" fontId="4" fillId="2" borderId="2" xfId="3" applyFont="1" applyFill="1" applyBorder="1" applyAlignment="1" applyProtection="1">
      <alignment horizontal="centerContinuous" vertical="center" wrapText="1"/>
      <protection locked="0"/>
    </xf>
    <xf numFmtId="0" fontId="4" fillId="2" borderId="3" xfId="3" applyFont="1" applyFill="1" applyBorder="1" applyAlignment="1" applyProtection="1">
      <alignment horizontal="centerContinuous" vertical="center" wrapText="1"/>
      <protection locked="0"/>
    </xf>
    <xf numFmtId="4" fontId="4" fillId="2" borderId="5" xfId="3" applyNumberFormat="1" applyFont="1" applyFill="1" applyBorder="1" applyAlignment="1">
      <alignment horizontal="center" vertical="center" wrapText="1"/>
    </xf>
    <xf numFmtId="0" fontId="5" fillId="3" borderId="0" xfId="2" applyFont="1" applyFill="1"/>
    <xf numFmtId="0" fontId="4" fillId="2" borderId="6" xfId="3" applyFont="1" applyFill="1" applyBorder="1" applyAlignment="1">
      <alignment horizontal="center" vertical="center"/>
    </xf>
    <xf numFmtId="4" fontId="4" fillId="2" borderId="7" xfId="3" applyNumberFormat="1" applyFont="1" applyFill="1" applyBorder="1" applyAlignment="1">
      <alignment horizontal="center" vertical="center" wrapText="1"/>
    </xf>
    <xf numFmtId="4" fontId="4" fillId="2" borderId="8" xfId="3" applyNumberFormat="1" applyFont="1" applyFill="1" applyBorder="1" applyAlignment="1">
      <alignment horizontal="center" vertical="center" wrapText="1"/>
    </xf>
    <xf numFmtId="0" fontId="3" fillId="0" borderId="4" xfId="3" applyFont="1" applyBorder="1" applyAlignment="1">
      <alignment horizontal="center" vertical="center"/>
    </xf>
    <xf numFmtId="4" fontId="3" fillId="0" borderId="5" xfId="3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 applyProtection="1">
      <alignment horizontal="left" wrapText="1" indent="1"/>
      <protection locked="0"/>
    </xf>
    <xf numFmtId="3" fontId="3" fillId="0" borderId="10" xfId="0" applyNumberFormat="1" applyFont="1" applyBorder="1" applyProtection="1">
      <protection locked="0"/>
    </xf>
    <xf numFmtId="3" fontId="5" fillId="0" borderId="9" xfId="0" applyNumberFormat="1" applyFont="1" applyBorder="1" applyAlignment="1" applyProtection="1">
      <alignment horizontal="left" indent="1"/>
      <protection locked="0"/>
    </xf>
    <xf numFmtId="3" fontId="3" fillId="0" borderId="8" xfId="0" applyNumberFormat="1" applyFont="1" applyBorder="1" applyProtection="1">
      <protection locked="0"/>
    </xf>
    <xf numFmtId="3" fontId="4" fillId="0" borderId="2" xfId="0" applyNumberFormat="1" applyFont="1" applyBorder="1" applyAlignment="1" applyProtection="1">
      <alignment horizontal="left" indent="1"/>
      <protection locked="0"/>
    </xf>
    <xf numFmtId="3" fontId="4" fillId="0" borderId="7" xfId="0" applyNumberFormat="1" applyFont="1" applyBorder="1" applyProtection="1">
      <protection locked="0"/>
    </xf>
    <xf numFmtId="3" fontId="5" fillId="3" borderId="0" xfId="2" applyNumberFormat="1" applyFont="1" applyFill="1"/>
    <xf numFmtId="3" fontId="5" fillId="0" borderId="0" xfId="2" applyNumberFormat="1" applyFont="1"/>
    <xf numFmtId="3" fontId="4" fillId="2" borderId="1" xfId="1" applyNumberFormat="1" applyFont="1" applyFill="1" applyBorder="1" applyAlignment="1">
      <alignment horizontal="center" vertical="center" wrapText="1"/>
    </xf>
    <xf numFmtId="3" fontId="4" fillId="2" borderId="2" xfId="1" applyNumberFormat="1" applyFont="1" applyFill="1" applyBorder="1" applyAlignment="1">
      <alignment horizontal="center" vertical="center" wrapText="1"/>
    </xf>
    <xf numFmtId="3" fontId="4" fillId="2" borderId="3" xfId="1" applyNumberFormat="1" applyFont="1" applyFill="1" applyBorder="1" applyAlignment="1">
      <alignment horizontal="center" vertical="center" wrapText="1"/>
    </xf>
    <xf numFmtId="3" fontId="4" fillId="2" borderId="4" xfId="3" applyNumberFormat="1" applyFont="1" applyFill="1" applyBorder="1" applyAlignment="1">
      <alignment horizontal="center" vertical="center"/>
    </xf>
    <xf numFmtId="3" fontId="4" fillId="2" borderId="1" xfId="3" applyNumberFormat="1" applyFont="1" applyFill="1" applyBorder="1" applyAlignment="1" applyProtection="1">
      <alignment horizontal="centerContinuous" vertical="center" wrapText="1"/>
      <protection locked="0"/>
    </xf>
    <xf numFmtId="3" fontId="4" fillId="2" borderId="2" xfId="3" applyNumberFormat="1" applyFont="1" applyFill="1" applyBorder="1" applyAlignment="1" applyProtection="1">
      <alignment horizontal="centerContinuous" vertical="center" wrapText="1"/>
      <protection locked="0"/>
    </xf>
    <xf numFmtId="3" fontId="4" fillId="2" borderId="3" xfId="3" applyNumberFormat="1" applyFont="1" applyFill="1" applyBorder="1" applyAlignment="1" applyProtection="1">
      <alignment horizontal="centerContinuous" vertical="center" wrapText="1"/>
      <protection locked="0"/>
    </xf>
    <xf numFmtId="3" fontId="4" fillId="2" borderId="5" xfId="3" applyNumberFormat="1" applyFont="1" applyFill="1" applyBorder="1" applyAlignment="1">
      <alignment horizontal="center" vertical="center" wrapText="1"/>
    </xf>
    <xf numFmtId="3" fontId="4" fillId="2" borderId="6" xfId="3" applyNumberFormat="1" applyFont="1" applyFill="1" applyBorder="1" applyAlignment="1">
      <alignment horizontal="center" vertical="center"/>
    </xf>
    <xf numFmtId="3" fontId="4" fillId="2" borderId="7" xfId="3" applyNumberFormat="1" applyFont="1" applyFill="1" applyBorder="1" applyAlignment="1">
      <alignment horizontal="center" vertical="center" wrapText="1"/>
    </xf>
    <xf numFmtId="3" fontId="4" fillId="2" borderId="8" xfId="3" applyNumberFormat="1" applyFont="1" applyFill="1" applyBorder="1" applyAlignment="1">
      <alignment horizontal="center" vertical="center" wrapText="1"/>
    </xf>
    <xf numFmtId="3" fontId="5" fillId="0" borderId="11" xfId="0" applyNumberFormat="1" applyFont="1" applyBorder="1" applyProtection="1">
      <protection locked="0"/>
    </xf>
    <xf numFmtId="3" fontId="5" fillId="0" borderId="5" xfId="0" applyNumberFormat="1" applyFont="1" applyBorder="1" applyProtection="1">
      <protection locked="0"/>
    </xf>
    <xf numFmtId="3" fontId="5" fillId="0" borderId="10" xfId="0" applyNumberFormat="1" applyFont="1" applyBorder="1" applyProtection="1">
      <protection locked="0"/>
    </xf>
    <xf numFmtId="3" fontId="5" fillId="0" borderId="9" xfId="0" applyNumberFormat="1" applyFont="1" applyBorder="1" applyProtection="1">
      <protection locked="0"/>
    </xf>
    <xf numFmtId="3" fontId="5" fillId="0" borderId="8" xfId="0" applyNumberFormat="1" applyFont="1" applyBorder="1" applyProtection="1">
      <protection locked="0"/>
    </xf>
    <xf numFmtId="3" fontId="4" fillId="0" borderId="0" xfId="0" applyNumberFormat="1" applyFont="1" applyAlignment="1" applyProtection="1">
      <alignment horizontal="left" indent="1"/>
      <protection locked="0"/>
    </xf>
    <xf numFmtId="3" fontId="4" fillId="0" borderId="0" xfId="0" applyNumberFormat="1" applyFont="1" applyProtection="1">
      <protection locked="0"/>
    </xf>
    <xf numFmtId="3" fontId="4" fillId="2" borderId="12" xfId="1" applyNumberFormat="1" applyFont="1" applyFill="1" applyBorder="1" applyAlignment="1">
      <alignment horizontal="center" vertical="center" wrapText="1"/>
    </xf>
    <xf numFmtId="3" fontId="4" fillId="2" borderId="11" xfId="1" applyNumberFormat="1" applyFont="1" applyFill="1" applyBorder="1" applyAlignment="1">
      <alignment horizontal="center" vertical="center"/>
    </xf>
    <xf numFmtId="3" fontId="4" fillId="2" borderId="4" xfId="1" applyNumberFormat="1" applyFont="1" applyFill="1" applyBorder="1" applyAlignment="1">
      <alignment horizontal="center" vertical="center"/>
    </xf>
    <xf numFmtId="3" fontId="4" fillId="2" borderId="7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horizontal="center" vertical="center" wrapText="1"/>
    </xf>
    <xf numFmtId="3" fontId="4" fillId="2" borderId="7" xfId="1" applyNumberFormat="1" applyFont="1" applyFill="1" applyBorder="1" applyAlignment="1">
      <alignment horizontal="center" vertical="center"/>
    </xf>
    <xf numFmtId="3" fontId="4" fillId="2" borderId="7" xfId="1" applyNumberFormat="1" applyFont="1" applyFill="1" applyBorder="1" applyAlignment="1">
      <alignment horizontal="center" vertical="center" wrapText="1"/>
    </xf>
    <xf numFmtId="3" fontId="5" fillId="0" borderId="0" xfId="0" applyNumberFormat="1" applyFont="1" applyAlignment="1" applyProtection="1">
      <alignment horizontal="left" wrapText="1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4" fontId="0" fillId="0" borderId="10" xfId="0" applyNumberFormat="1" applyBorder="1" applyProtection="1">
      <protection locked="0"/>
    </xf>
    <xf numFmtId="0" fontId="0" fillId="0" borderId="13" xfId="0" applyBorder="1" applyAlignment="1" applyProtection="1">
      <alignment horizontal="left" indent="1"/>
      <protection locked="0"/>
    </xf>
    <xf numFmtId="4" fontId="0" fillId="0" borderId="8" xfId="0" applyNumberFormat="1" applyBorder="1" applyProtection="1">
      <protection locked="0"/>
    </xf>
    <xf numFmtId="3" fontId="4" fillId="0" borderId="2" xfId="0" applyNumberFormat="1" applyFont="1" applyBorder="1" applyAlignment="1" applyProtection="1">
      <alignment horizontal="left"/>
      <protection locked="0"/>
    </xf>
    <xf numFmtId="0" fontId="3" fillId="0" borderId="0" xfId="1" applyAlignment="1">
      <alignment vertical="center"/>
    </xf>
    <xf numFmtId="164" fontId="3" fillId="0" borderId="0" xfId="1" applyNumberFormat="1" applyAlignment="1">
      <alignment vertical="center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0" borderId="0" xfId="4" applyFont="1" applyAlignment="1">
      <alignment vertical="center"/>
    </xf>
    <xf numFmtId="0" fontId="3" fillId="3" borderId="0" xfId="0" applyFont="1" applyFill="1" applyAlignment="1" applyProtection="1">
      <alignment horizontal="center" vertical="top" wrapText="1"/>
      <protection locked="0"/>
    </xf>
    <xf numFmtId="0" fontId="5" fillId="0" borderId="0" xfId="4" applyFont="1"/>
    <xf numFmtId="0" fontId="3" fillId="0" borderId="13" xfId="1" applyBorder="1" applyAlignment="1" applyProtection="1">
      <alignment vertical="top" wrapText="1"/>
      <protection locked="0"/>
    </xf>
    <xf numFmtId="0" fontId="3" fillId="0" borderId="0" xfId="1" applyAlignment="1" applyProtection="1">
      <alignment horizontal="center" vertical="top" wrapText="1"/>
      <protection locked="0"/>
    </xf>
  </cellXfs>
  <cellStyles count="5">
    <cellStyle name="Normal" xfId="0" builtinId="0"/>
    <cellStyle name="Normal 2 2" xfId="1"/>
    <cellStyle name="Normal 2 3 3" xfId="4"/>
    <cellStyle name="Normal 3 13" xfId="3"/>
    <cellStyle name="Normal 5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533399</xdr:colOff>
      <xdr:row>20</xdr:row>
      <xdr:rowOff>152400</xdr:rowOff>
    </xdr:from>
    <xdr:to>
      <xdr:col>5</xdr:col>
      <xdr:colOff>257175</xdr:colOff>
      <xdr:row>22</xdr:row>
      <xdr:rowOff>95250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5438774" y="6419850"/>
          <a:ext cx="2362201" cy="304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1600" baseline="0">
              <a:solidFill>
                <a:sysClr val="windowText" lastClr="000000"/>
              </a:solidFill>
            </a:rPr>
            <a:t>NO APLICA</a:t>
          </a:r>
          <a:r>
            <a:rPr lang="es-MX" sz="1100"/>
            <a:t>APLICA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BIR/2DO%20TRIMESTRE/FINANZAS/0322_EAE_PEGT_BIR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520ASEG_04\EF%2520ASEG_01_2017\Fidea%2520GN%2520EFP%252001-1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G"/>
      <sheetName val="CA"/>
      <sheetName val="CTG"/>
      <sheetName val="CFG"/>
    </sheetNames>
    <sheetDataSet>
      <sheetData sheetId="0">
        <row r="76">
          <cell r="B76">
            <v>450000</v>
          </cell>
          <cell r="C76">
            <v>13988318.51</v>
          </cell>
          <cell r="E76">
            <v>1873519.1</v>
          </cell>
          <cell r="F76">
            <v>1871788.1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 xml:space="preserve"> </v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 xml:space="preserve"> </v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 xml:space="preserve"> </v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 xml:space="preserve"> </v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 xml:space="preserve"> </v>
          </cell>
          <cell r="E10">
            <v>46959.1</v>
          </cell>
          <cell r="F10">
            <v>46959.1</v>
          </cell>
          <cell r="G10">
            <v>0</v>
          </cell>
          <cell r="H10" t="str">
            <v xml:space="preserve"> </v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 xml:space="preserve"> </v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 xml:space="preserve"> </v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 xml:space="preserve"> </v>
          </cell>
          <cell r="E12">
            <v>680010.72</v>
          </cell>
          <cell r="F12">
            <v>1380008.6</v>
          </cell>
          <cell r="G12">
            <v>2.12</v>
          </cell>
          <cell r="H12" t="str">
            <v xml:space="preserve"> </v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 xml:space="preserve"> </v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 xml:space="preserve"> </v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 xml:space="preserve"> </v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 xml:space="preserve"> </v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 xml:space="preserve"> </v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 xml:space="preserve"> </v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 xml:space="preserve"> </v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 xml:space="preserve"> </v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 xml:space="preserve"> </v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 xml:space="preserve"> </v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 xml:space="preserve"> </v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 xml:space="preserve"> </v>
          </cell>
        </row>
        <row r="19">
          <cell r="A19" t="str">
            <v>311-0-00</v>
          </cell>
          <cell r="B19" t="str">
            <v>Aportaciones</v>
          </cell>
          <cell r="C19" t="str">
            <v xml:space="preserve"> </v>
          </cell>
          <cell r="D19">
            <v>1673075201.7</v>
          </cell>
          <cell r="E19">
            <v>0</v>
          </cell>
          <cell r="F19">
            <v>809044</v>
          </cell>
          <cell r="G19" t="str">
            <v xml:space="preserve"> </v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 xml:space="preserve"> </v>
          </cell>
          <cell r="D20">
            <v>806105958.27999997</v>
          </cell>
          <cell r="E20">
            <v>0</v>
          </cell>
          <cell r="F20">
            <v>0</v>
          </cell>
          <cell r="G20" t="str">
            <v xml:space="preserve"> </v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 xml:space="preserve"> </v>
          </cell>
          <cell r="D21">
            <v>592707906.50999999</v>
          </cell>
          <cell r="E21">
            <v>0</v>
          </cell>
          <cell r="F21">
            <v>0</v>
          </cell>
          <cell r="G21" t="str">
            <v xml:space="preserve"> </v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 xml:space="preserve"> </v>
          </cell>
          <cell r="D22">
            <v>190861032.30000001</v>
          </cell>
          <cell r="E22">
            <v>0</v>
          </cell>
          <cell r="F22">
            <v>0</v>
          </cell>
          <cell r="G22" t="str">
            <v xml:space="preserve"> </v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 xml:space="preserve"> </v>
          </cell>
          <cell r="D23">
            <v>22537019.469999999</v>
          </cell>
          <cell r="E23">
            <v>0</v>
          </cell>
          <cell r="F23">
            <v>0</v>
          </cell>
          <cell r="G23" t="str">
            <v xml:space="preserve"> </v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 xml:space="preserve"> </v>
          </cell>
          <cell r="D24">
            <v>541368548.57000005</v>
          </cell>
          <cell r="E24">
            <v>0</v>
          </cell>
          <cell r="F24">
            <v>0</v>
          </cell>
          <cell r="G24" t="str">
            <v xml:space="preserve"> </v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 xml:space="preserve"> </v>
          </cell>
          <cell r="D25">
            <v>541368548.57000005</v>
          </cell>
          <cell r="E25">
            <v>0</v>
          </cell>
          <cell r="F25">
            <v>0</v>
          </cell>
          <cell r="G25" t="str">
            <v xml:space="preserve"> </v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 xml:space="preserve"> </v>
          </cell>
          <cell r="D26">
            <v>10484042.33</v>
          </cell>
          <cell r="E26">
            <v>0</v>
          </cell>
          <cell r="F26">
            <v>0</v>
          </cell>
          <cell r="G26" t="str">
            <v xml:space="preserve"> </v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 xml:space="preserve"> </v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 xml:space="preserve"> </v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 xml:space="preserve"> </v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 xml:space="preserve"> </v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 xml:space="preserve"> </v>
          </cell>
          <cell r="D29">
            <v>2618349.4</v>
          </cell>
          <cell r="E29">
            <v>0</v>
          </cell>
          <cell r="F29">
            <v>0</v>
          </cell>
          <cell r="G29" t="str">
            <v xml:space="preserve"> </v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 xml:space="preserve"> </v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 xml:space="preserve"> </v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 xml:space="preserve"> </v>
          </cell>
          <cell r="D31">
            <v>288370975.54000002</v>
          </cell>
          <cell r="E31">
            <v>0</v>
          </cell>
          <cell r="F31">
            <v>0</v>
          </cell>
          <cell r="G31" t="str">
            <v xml:space="preserve"> </v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 xml:space="preserve"> </v>
          </cell>
          <cell r="D32">
            <v>3647412.35</v>
          </cell>
          <cell r="E32">
            <v>0</v>
          </cell>
          <cell r="F32">
            <v>0</v>
          </cell>
          <cell r="G32" t="str">
            <v xml:space="preserve"> </v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 xml:space="preserve"> </v>
          </cell>
          <cell r="D33">
            <v>-1449284971.5999999</v>
          </cell>
          <cell r="E33">
            <v>0</v>
          </cell>
          <cell r="F33">
            <v>0</v>
          </cell>
          <cell r="G33" t="str">
            <v xml:space="preserve"> </v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 xml:space="preserve"> </v>
          </cell>
          <cell r="D34">
            <v>5231522.4800000004</v>
          </cell>
          <cell r="E34">
            <v>0</v>
          </cell>
          <cell r="F34">
            <v>0</v>
          </cell>
          <cell r="G34" t="str">
            <v xml:space="preserve"> </v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 xml:space="preserve"> </v>
          </cell>
          <cell r="D35">
            <v>-1133843798.4200001</v>
          </cell>
          <cell r="E35">
            <v>0</v>
          </cell>
          <cell r="F35">
            <v>0</v>
          </cell>
          <cell r="G35" t="str">
            <v xml:space="preserve"> </v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 xml:space="preserve"> </v>
          </cell>
          <cell r="D36">
            <v>-158524309.50999999</v>
          </cell>
          <cell r="E36">
            <v>0</v>
          </cell>
          <cell r="F36">
            <v>0</v>
          </cell>
          <cell r="G36" t="str">
            <v xml:space="preserve"> </v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 xml:space="preserve"> </v>
          </cell>
          <cell r="D37">
            <v>-162148386.15000001</v>
          </cell>
          <cell r="E37">
            <v>0</v>
          </cell>
          <cell r="F37">
            <v>0</v>
          </cell>
          <cell r="G37" t="str">
            <v xml:space="preserve"> </v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 xml:space="preserve"> </v>
          </cell>
          <cell r="D38">
            <v>0</v>
          </cell>
          <cell r="E38">
            <v>0</v>
          </cell>
          <cell r="F38">
            <v>552977.61</v>
          </cell>
          <cell r="G38" t="str">
            <v xml:space="preserve"> </v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 xml:space="preserve"> </v>
          </cell>
          <cell r="D39">
            <v>0</v>
          </cell>
          <cell r="E39">
            <v>0</v>
          </cell>
          <cell r="F39">
            <v>552977.61</v>
          </cell>
          <cell r="G39" t="str">
            <v xml:space="preserve"> </v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 xml:space="preserve"> </v>
          </cell>
          <cell r="D40">
            <v>0</v>
          </cell>
          <cell r="E40">
            <v>0</v>
          </cell>
          <cell r="F40">
            <v>552977.61</v>
          </cell>
          <cell r="G40" t="str">
            <v xml:space="preserve"> </v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 xml:space="preserve"> </v>
          </cell>
          <cell r="E41">
            <v>25586.65</v>
          </cell>
          <cell r="F41">
            <v>0</v>
          </cell>
          <cell r="G41">
            <v>25586.65</v>
          </cell>
          <cell r="H41" t="str">
            <v xml:space="preserve"> </v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 xml:space="preserve"> </v>
          </cell>
          <cell r="E42">
            <v>25586.65</v>
          </cell>
          <cell r="F42">
            <v>0</v>
          </cell>
          <cell r="G42">
            <v>25586.65</v>
          </cell>
          <cell r="H42" t="str">
            <v xml:space="preserve"> </v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 xml:space="preserve"> </v>
          </cell>
          <cell r="E43">
            <v>3016</v>
          </cell>
          <cell r="F43">
            <v>0</v>
          </cell>
          <cell r="G43">
            <v>3016</v>
          </cell>
          <cell r="H43" t="str">
            <v xml:space="preserve"> </v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 xml:space="preserve"> </v>
          </cell>
          <cell r="E44">
            <v>3016</v>
          </cell>
          <cell r="F44">
            <v>0</v>
          </cell>
          <cell r="G44">
            <v>3016</v>
          </cell>
          <cell r="H44" t="str">
            <v xml:space="preserve"> </v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 xml:space="preserve"> </v>
          </cell>
          <cell r="E45">
            <v>22570.65</v>
          </cell>
          <cell r="F45">
            <v>0</v>
          </cell>
          <cell r="G45">
            <v>22570.65</v>
          </cell>
          <cell r="H45" t="str">
            <v xml:space="preserve"> </v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 xml:space="preserve"> </v>
          </cell>
          <cell r="E46">
            <v>22570.65</v>
          </cell>
          <cell r="F46">
            <v>0</v>
          </cell>
          <cell r="G46">
            <v>22570.65</v>
          </cell>
          <cell r="H46" t="str">
            <v xml:space="preserve"> </v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 xml:space="preserve"> </v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 xml:space="preserve"> </v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 xml:space="preserve"> </v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 xml:space="preserve"> </v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 xml:space="preserve"> </v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 xml:space="preserve"> </v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 xml:space="preserve"> </v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 xml:space="preserve"> </v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 xml:space="preserve"> </v>
          </cell>
          <cell r="E51">
            <v>3387463.3</v>
          </cell>
          <cell r="F51">
            <v>0</v>
          </cell>
          <cell r="G51">
            <v>3387463.3</v>
          </cell>
          <cell r="H51" t="str">
            <v xml:space="preserve"> </v>
          </cell>
        </row>
        <row r="52">
          <cell r="A52" t="str">
            <v xml:space="preserve"> </v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 xml:space="preserve"> </v>
          </cell>
          <cell r="D54">
            <v>0</v>
          </cell>
          <cell r="H54">
            <v>0</v>
          </cell>
        </row>
        <row r="55">
          <cell r="A55" t="str">
            <v xml:space="preserve"> </v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4" tint="-0.249977111117893"/>
    <pageSetUpPr fitToPage="1"/>
  </sheetPr>
  <dimension ref="A1:H62"/>
  <sheetViews>
    <sheetView showGridLines="0" tabSelected="1" zoomScaleNormal="100" workbookViewId="0">
      <selection sqref="A1:G1"/>
    </sheetView>
  </sheetViews>
  <sheetFormatPr baseColWidth="10" defaultColWidth="12" defaultRowHeight="14.25" customHeight="1" x14ac:dyDescent="0.2"/>
  <cols>
    <col min="1" max="1" width="71.5" style="4" customWidth="1"/>
    <col min="2" max="2" width="14.33203125" style="4" customWidth="1"/>
    <col min="3" max="3" width="17.5" style="4" customWidth="1"/>
    <col min="4" max="7" width="14.33203125" style="4" customWidth="1"/>
    <col min="8" max="16384" width="12" style="4"/>
  </cols>
  <sheetData>
    <row r="1" spans="1:7" ht="87.75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s="10" customFormat="1" ht="12.75" x14ac:dyDescent="0.2">
      <c r="A2" s="5"/>
      <c r="B2" s="6" t="s">
        <v>1</v>
      </c>
      <c r="C2" s="7"/>
      <c r="D2" s="7"/>
      <c r="E2" s="7"/>
      <c r="F2" s="8"/>
      <c r="G2" s="9" t="s">
        <v>2</v>
      </c>
    </row>
    <row r="3" spans="1:7" s="10" customFormat="1" ht="31.5" customHeight="1" x14ac:dyDescent="0.2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3"/>
    </row>
    <row r="4" spans="1:7" s="10" customFormat="1" ht="14.25" customHeight="1" x14ac:dyDescent="0.2">
      <c r="A4" s="14"/>
      <c r="B4" s="15"/>
      <c r="C4" s="15"/>
      <c r="D4" s="15"/>
      <c r="E4" s="15"/>
      <c r="F4" s="15"/>
      <c r="G4" s="15"/>
    </row>
    <row r="5" spans="1:7" s="10" customFormat="1" ht="33" customHeight="1" x14ac:dyDescent="0.2">
      <c r="A5" s="16" t="s">
        <v>9</v>
      </c>
      <c r="B5" s="17">
        <f>+[1]COG!B76</f>
        <v>450000</v>
      </c>
      <c r="C5" s="17">
        <f>[1]COG!C76</f>
        <v>13988318.51</v>
      </c>
      <c r="D5" s="17">
        <f>+B5+C5</f>
        <v>14438318.51</v>
      </c>
      <c r="E5" s="17">
        <f>+[1]COG!E76</f>
        <v>1873519.1</v>
      </c>
      <c r="F5" s="17">
        <f>+[1]COG!F76</f>
        <v>1871788.1</v>
      </c>
      <c r="G5" s="17">
        <f>+D5-E5</f>
        <v>12564799.41</v>
      </c>
    </row>
    <row r="6" spans="1:7" s="10" customFormat="1" ht="14.25" customHeight="1" x14ac:dyDescent="0.2">
      <c r="A6" s="18"/>
      <c r="B6" s="17"/>
      <c r="C6" s="17"/>
      <c r="D6" s="17"/>
      <c r="E6" s="17"/>
      <c r="F6" s="17"/>
      <c r="G6" s="17"/>
    </row>
    <row r="7" spans="1:7" s="10" customFormat="1" ht="14.25" customHeight="1" x14ac:dyDescent="0.2">
      <c r="A7" s="18"/>
      <c r="B7" s="17"/>
      <c r="C7" s="17"/>
      <c r="D7" s="17"/>
      <c r="E7" s="17"/>
      <c r="F7" s="17"/>
      <c r="G7" s="17"/>
    </row>
    <row r="8" spans="1:7" s="10" customFormat="1" ht="14.25" customHeight="1" x14ac:dyDescent="0.2">
      <c r="A8" s="18"/>
      <c r="B8" s="17"/>
      <c r="C8" s="17"/>
      <c r="D8" s="17"/>
      <c r="E8" s="17"/>
      <c r="F8" s="17"/>
      <c r="G8" s="17"/>
    </row>
    <row r="9" spans="1:7" s="10" customFormat="1" ht="14.25" customHeight="1" x14ac:dyDescent="0.2">
      <c r="A9" s="18"/>
      <c r="B9" s="17"/>
      <c r="C9" s="17"/>
      <c r="D9" s="17"/>
      <c r="E9" s="17"/>
      <c r="F9" s="17"/>
      <c r="G9" s="17"/>
    </row>
    <row r="10" spans="1:7" s="10" customFormat="1" ht="14.25" customHeight="1" x14ac:dyDescent="0.2">
      <c r="A10" s="18"/>
      <c r="B10" s="17"/>
      <c r="C10" s="17"/>
      <c r="D10" s="17"/>
      <c r="E10" s="17"/>
      <c r="F10" s="17"/>
      <c r="G10" s="17"/>
    </row>
    <row r="11" spans="1:7" s="10" customFormat="1" ht="14.25" customHeight="1" x14ac:dyDescent="0.2">
      <c r="A11" s="18"/>
      <c r="B11" s="17"/>
      <c r="C11" s="17"/>
      <c r="D11" s="17"/>
      <c r="E11" s="17"/>
      <c r="F11" s="17"/>
      <c r="G11" s="17"/>
    </row>
    <row r="12" spans="1:7" s="10" customFormat="1" ht="14.25" customHeight="1" x14ac:dyDescent="0.2">
      <c r="A12" s="18"/>
      <c r="B12" s="17"/>
      <c r="C12" s="17"/>
      <c r="D12" s="17"/>
      <c r="E12" s="17"/>
      <c r="F12" s="17"/>
      <c r="G12" s="17"/>
    </row>
    <row r="13" spans="1:7" s="10" customFormat="1" ht="14.25" customHeight="1" x14ac:dyDescent="0.2">
      <c r="A13" s="18"/>
      <c r="B13" s="19"/>
      <c r="C13" s="19"/>
      <c r="D13" s="19"/>
      <c r="E13" s="19"/>
      <c r="F13" s="19"/>
      <c r="G13" s="19"/>
    </row>
    <row r="14" spans="1:7" s="10" customFormat="1" ht="14.25" customHeight="1" x14ac:dyDescent="0.2">
      <c r="A14" s="20" t="s">
        <v>10</v>
      </c>
      <c r="B14" s="21">
        <f>+B10+B9+B8+B7+B6+B5</f>
        <v>450000</v>
      </c>
      <c r="C14" s="21">
        <f>+C10+C9+C8+C7+C6+C5</f>
        <v>13988318.51</v>
      </c>
      <c r="D14" s="21">
        <f>+B14+C14</f>
        <v>14438318.51</v>
      </c>
      <c r="E14" s="21">
        <f>+E10+E9+E8+E7+E6+E5</f>
        <v>1873519.1</v>
      </c>
      <c r="F14" s="21">
        <f>+F10+F9+F8+F7+F6+F5</f>
        <v>1871788.1</v>
      </c>
      <c r="G14" s="21">
        <f>+D14-E14</f>
        <v>12564799.41</v>
      </c>
    </row>
    <row r="15" spans="1:7" s="10" customFormat="1" ht="14.25" customHeight="1" x14ac:dyDescent="0.2">
      <c r="A15" s="22"/>
      <c r="B15" s="22"/>
      <c r="C15" s="22"/>
      <c r="D15" s="22"/>
      <c r="E15" s="22"/>
      <c r="F15" s="22"/>
      <c r="G15" s="22"/>
    </row>
    <row r="16" spans="1:7" ht="14.25" customHeight="1" x14ac:dyDescent="0.2">
      <c r="A16" s="23"/>
      <c r="B16" s="23"/>
      <c r="C16" s="23"/>
      <c r="D16" s="23"/>
      <c r="E16" s="23"/>
      <c r="F16" s="23"/>
      <c r="G16" s="23"/>
    </row>
    <row r="17" spans="1:7" ht="98.25" customHeight="1" x14ac:dyDescent="0.2">
      <c r="A17" s="24" t="s">
        <v>11</v>
      </c>
      <c r="B17" s="25"/>
      <c r="C17" s="25"/>
      <c r="D17" s="25"/>
      <c r="E17" s="25"/>
      <c r="F17" s="25"/>
      <c r="G17" s="26"/>
    </row>
    <row r="18" spans="1:7" ht="14.25" customHeight="1" x14ac:dyDescent="0.2">
      <c r="A18" s="27"/>
      <c r="B18" s="28" t="s">
        <v>1</v>
      </c>
      <c r="C18" s="29"/>
      <c r="D18" s="29"/>
      <c r="E18" s="29"/>
      <c r="F18" s="30"/>
      <c r="G18" s="31" t="s">
        <v>2</v>
      </c>
    </row>
    <row r="19" spans="1:7" ht="30.75" customHeight="1" x14ac:dyDescent="0.2">
      <c r="A19" s="32" t="s">
        <v>3</v>
      </c>
      <c r="B19" s="33" t="s">
        <v>4</v>
      </c>
      <c r="C19" s="33" t="s">
        <v>5</v>
      </c>
      <c r="D19" s="33" t="s">
        <v>6</v>
      </c>
      <c r="E19" s="33" t="s">
        <v>7</v>
      </c>
      <c r="F19" s="33" t="s">
        <v>8</v>
      </c>
      <c r="G19" s="34"/>
    </row>
    <row r="20" spans="1:7" ht="14.25" customHeight="1" x14ac:dyDescent="0.2">
      <c r="A20" s="35"/>
      <c r="B20" s="36"/>
      <c r="C20" s="36"/>
      <c r="D20" s="36"/>
      <c r="E20" s="36"/>
      <c r="F20" s="36"/>
      <c r="G20" s="36"/>
    </row>
    <row r="21" spans="1:7" ht="14.25" customHeight="1" x14ac:dyDescent="0.2">
      <c r="A21" s="18" t="s">
        <v>12</v>
      </c>
      <c r="B21" s="37">
        <v>0</v>
      </c>
      <c r="C21" s="37">
        <v>0</v>
      </c>
      <c r="D21" s="37">
        <f>B21+C21</f>
        <v>0</v>
      </c>
      <c r="E21" s="37">
        <v>0</v>
      </c>
      <c r="F21" s="37">
        <v>0</v>
      </c>
      <c r="G21" s="37">
        <f>D21-E21</f>
        <v>0</v>
      </c>
    </row>
    <row r="22" spans="1:7" ht="14.25" customHeight="1" x14ac:dyDescent="0.2">
      <c r="A22" s="18" t="s">
        <v>13</v>
      </c>
      <c r="B22" s="37">
        <v>0</v>
      </c>
      <c r="C22" s="37">
        <v>0</v>
      </c>
      <c r="D22" s="37"/>
      <c r="E22" s="37"/>
      <c r="F22" s="37">
        <v>0</v>
      </c>
      <c r="G22" s="37">
        <f>D22-E22</f>
        <v>0</v>
      </c>
    </row>
    <row r="23" spans="1:7" ht="14.25" customHeight="1" x14ac:dyDescent="0.2">
      <c r="A23" s="18" t="s">
        <v>14</v>
      </c>
      <c r="B23" s="37">
        <v>0</v>
      </c>
      <c r="C23" s="37">
        <v>0</v>
      </c>
      <c r="D23" s="37">
        <f>B23+C23</f>
        <v>0</v>
      </c>
      <c r="E23" s="37">
        <v>0</v>
      </c>
      <c r="F23" s="37">
        <v>0</v>
      </c>
      <c r="G23" s="37">
        <f>D23-E23</f>
        <v>0</v>
      </c>
    </row>
    <row r="24" spans="1:7" ht="14.25" customHeight="1" x14ac:dyDescent="0.2">
      <c r="A24" s="18" t="s">
        <v>15</v>
      </c>
      <c r="B24" s="37">
        <v>0</v>
      </c>
      <c r="C24" s="37">
        <v>0</v>
      </c>
      <c r="D24" s="37">
        <f>B24+C24</f>
        <v>0</v>
      </c>
      <c r="E24" s="37">
        <v>0</v>
      </c>
      <c r="F24" s="37">
        <v>0</v>
      </c>
      <c r="G24" s="37">
        <f>D24-E24</f>
        <v>0</v>
      </c>
    </row>
    <row r="25" spans="1:7" ht="14.25" customHeight="1" x14ac:dyDescent="0.2">
      <c r="A25" s="38"/>
      <c r="B25" s="39"/>
      <c r="C25" s="39"/>
      <c r="D25" s="39"/>
      <c r="E25" s="39"/>
      <c r="F25" s="39"/>
      <c r="G25" s="39"/>
    </row>
    <row r="26" spans="1:7" ht="14.25" customHeight="1" x14ac:dyDescent="0.2">
      <c r="A26" s="20" t="s">
        <v>16</v>
      </c>
      <c r="B26" s="21">
        <f>+B21+B22+B23+B24</f>
        <v>0</v>
      </c>
      <c r="C26" s="21">
        <f>+C21+C22+C23+C24</f>
        <v>0</v>
      </c>
      <c r="D26" s="21">
        <f>SUM(D21:D24)</f>
        <v>0</v>
      </c>
      <c r="E26" s="21">
        <f>+E21+E22+E23+E24</f>
        <v>0</v>
      </c>
      <c r="F26" s="21">
        <f>+F21+F22+F23+F24</f>
        <v>0</v>
      </c>
      <c r="G26" s="21">
        <f>SUM(G21:G24)</f>
        <v>0</v>
      </c>
    </row>
    <row r="27" spans="1:7" ht="14.25" customHeight="1" x14ac:dyDescent="0.2">
      <c r="A27" s="40"/>
      <c r="B27" s="41"/>
      <c r="C27" s="41"/>
      <c r="D27" s="41"/>
      <c r="E27" s="41"/>
      <c r="F27" s="41"/>
      <c r="G27" s="41"/>
    </row>
    <row r="28" spans="1:7" ht="14.25" customHeight="1" x14ac:dyDescent="0.2">
      <c r="A28" s="23"/>
      <c r="B28" s="23"/>
      <c r="C28" s="23"/>
      <c r="D28" s="23"/>
      <c r="E28" s="23"/>
      <c r="F28" s="23"/>
      <c r="G28" s="23"/>
    </row>
    <row r="29" spans="1:7" ht="91.5" customHeight="1" x14ac:dyDescent="0.2">
      <c r="A29" s="42" t="s">
        <v>11</v>
      </c>
      <c r="B29" s="43"/>
      <c r="C29" s="43"/>
      <c r="D29" s="43"/>
      <c r="E29" s="43"/>
      <c r="F29" s="43"/>
      <c r="G29" s="44"/>
    </row>
    <row r="30" spans="1:7" ht="14.25" customHeight="1" x14ac:dyDescent="0.2">
      <c r="A30" s="45"/>
      <c r="B30" s="46" t="s">
        <v>1</v>
      </c>
      <c r="C30" s="46"/>
      <c r="D30" s="46"/>
      <c r="E30" s="46"/>
      <c r="F30" s="46"/>
      <c r="G30" s="46" t="s">
        <v>2</v>
      </c>
    </row>
    <row r="31" spans="1:7" ht="35.25" customHeight="1" x14ac:dyDescent="0.2">
      <c r="A31" s="47" t="s">
        <v>3</v>
      </c>
      <c r="B31" s="48" t="s">
        <v>4</v>
      </c>
      <c r="C31" s="48" t="s">
        <v>5</v>
      </c>
      <c r="D31" s="48" t="s">
        <v>6</v>
      </c>
      <c r="E31" s="48" t="s">
        <v>7</v>
      </c>
      <c r="F31" s="48" t="s">
        <v>8</v>
      </c>
      <c r="G31" s="46"/>
    </row>
    <row r="32" spans="1:7" ht="19.5" customHeight="1" x14ac:dyDescent="0.2">
      <c r="A32" s="35"/>
      <c r="B32" s="36"/>
      <c r="C32" s="36"/>
      <c r="D32" s="36"/>
      <c r="E32" s="36"/>
      <c r="F32" s="36"/>
      <c r="G32" s="36"/>
    </row>
    <row r="33" spans="1:7" ht="24" customHeight="1" x14ac:dyDescent="0.2">
      <c r="A33" s="49" t="s">
        <v>17</v>
      </c>
      <c r="B33" s="37">
        <f>+[1]COG!B76</f>
        <v>450000</v>
      </c>
      <c r="C33" s="37">
        <f>[1]COG!C76</f>
        <v>13988318.51</v>
      </c>
      <c r="D33" s="37">
        <f>B33+C33</f>
        <v>14438318.51</v>
      </c>
      <c r="E33" s="37">
        <f>+[1]COG!E76</f>
        <v>1873519.1</v>
      </c>
      <c r="F33" s="37">
        <f>+[1]COG!F76</f>
        <v>1871788.1</v>
      </c>
      <c r="G33" s="37">
        <f>D33-E33</f>
        <v>12564799.41</v>
      </c>
    </row>
    <row r="34" spans="1:7" ht="14.25" customHeight="1" x14ac:dyDescent="0.2">
      <c r="A34" s="49"/>
      <c r="B34" s="37"/>
      <c r="C34" s="37"/>
      <c r="D34" s="37"/>
      <c r="E34" s="37"/>
      <c r="F34" s="37"/>
      <c r="G34" s="37"/>
    </row>
    <row r="35" spans="1:7" ht="12.75" x14ac:dyDescent="0.2">
      <c r="A35" s="49" t="s">
        <v>18</v>
      </c>
      <c r="B35" s="37">
        <v>0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</row>
    <row r="36" spans="1:7" ht="14.25" customHeight="1" x14ac:dyDescent="0.2">
      <c r="A36" s="49"/>
      <c r="B36" s="37"/>
      <c r="C36" s="37"/>
      <c r="D36" s="37"/>
      <c r="E36" s="37"/>
      <c r="F36" s="37"/>
      <c r="G36" s="37"/>
    </row>
    <row r="37" spans="1:7" ht="25.5" x14ac:dyDescent="0.2">
      <c r="A37" s="49" t="s">
        <v>19</v>
      </c>
      <c r="B37" s="37">
        <v>0</v>
      </c>
      <c r="C37" s="37">
        <v>0</v>
      </c>
      <c r="D37" s="37">
        <f>B37+C37</f>
        <v>0</v>
      </c>
      <c r="E37" s="37">
        <v>0</v>
      </c>
      <c r="F37" s="37">
        <v>0</v>
      </c>
      <c r="G37" s="37">
        <f>D37-E37</f>
        <v>0</v>
      </c>
    </row>
    <row r="38" spans="1:7" ht="24.75" customHeight="1" x14ac:dyDescent="0.2">
      <c r="A38" s="49"/>
      <c r="B38" s="37"/>
      <c r="C38" s="37"/>
      <c r="D38" s="37"/>
      <c r="E38" s="37"/>
      <c r="F38" s="37"/>
      <c r="G38" s="37"/>
    </row>
    <row r="39" spans="1:7" ht="25.5" x14ac:dyDescent="0.2">
      <c r="A39" s="49" t="s">
        <v>20</v>
      </c>
      <c r="B39" s="37">
        <v>0</v>
      </c>
      <c r="C39" s="37">
        <v>0</v>
      </c>
      <c r="D39" s="37">
        <v>0</v>
      </c>
      <c r="E39" s="37">
        <v>0</v>
      </c>
      <c r="F39" s="37">
        <v>0</v>
      </c>
      <c r="G39" s="37">
        <f>D39-E39</f>
        <v>0</v>
      </c>
    </row>
    <row r="40" spans="1:7" ht="24" customHeight="1" x14ac:dyDescent="0.2">
      <c r="A40" s="49"/>
      <c r="B40" s="37"/>
      <c r="C40" s="37"/>
      <c r="D40" s="37"/>
      <c r="E40" s="37"/>
      <c r="F40" s="37"/>
      <c r="G40" s="37"/>
    </row>
    <row r="41" spans="1:7" ht="25.5" x14ac:dyDescent="0.2">
      <c r="A41" s="49" t="s">
        <v>21</v>
      </c>
      <c r="B41" s="37">
        <v>0</v>
      </c>
      <c r="C41" s="37">
        <v>0</v>
      </c>
      <c r="D41" s="37">
        <v>0</v>
      </c>
      <c r="E41" s="37">
        <v>0</v>
      </c>
      <c r="F41" s="37">
        <v>0</v>
      </c>
      <c r="G41" s="37">
        <f>D41-E41</f>
        <v>0</v>
      </c>
    </row>
    <row r="42" spans="1:7" ht="21" customHeight="1" x14ac:dyDescent="0.2">
      <c r="A42" s="49"/>
      <c r="B42" s="37"/>
      <c r="C42" s="37"/>
      <c r="D42" s="37"/>
      <c r="E42" s="37"/>
      <c r="F42" s="37"/>
      <c r="G42" s="37"/>
    </row>
    <row r="43" spans="1:7" ht="25.5" x14ac:dyDescent="0.2">
      <c r="A43" s="49" t="s">
        <v>22</v>
      </c>
      <c r="B43" s="37">
        <v>0</v>
      </c>
      <c r="C43" s="37">
        <v>0</v>
      </c>
      <c r="D43" s="37">
        <v>0</v>
      </c>
      <c r="E43" s="37">
        <v>0</v>
      </c>
      <c r="F43" s="37">
        <v>0</v>
      </c>
      <c r="G43" s="37">
        <f>D43-E43</f>
        <v>0</v>
      </c>
    </row>
    <row r="44" spans="1:7" ht="24" customHeight="1" x14ac:dyDescent="0.2">
      <c r="A44" s="49"/>
      <c r="B44" s="37"/>
      <c r="C44" s="37"/>
      <c r="D44" s="37"/>
      <c r="E44" s="37"/>
      <c r="F44" s="37"/>
      <c r="G44" s="37"/>
    </row>
    <row r="45" spans="1:7" ht="25.5" x14ac:dyDescent="0.2">
      <c r="A45" s="49" t="s">
        <v>23</v>
      </c>
      <c r="B45" s="37">
        <v>0</v>
      </c>
      <c r="C45" s="37">
        <v>0</v>
      </c>
      <c r="D45" s="37">
        <v>0</v>
      </c>
      <c r="E45" s="37">
        <v>0</v>
      </c>
      <c r="F45" s="37">
        <v>0</v>
      </c>
      <c r="G45" s="37">
        <f>D45-E45</f>
        <v>0</v>
      </c>
    </row>
    <row r="46" spans="1:7" ht="14.25" customHeight="1" x14ac:dyDescent="0.2">
      <c r="A46" s="50"/>
      <c r="B46" s="51"/>
      <c r="C46" s="51"/>
      <c r="D46" s="51"/>
      <c r="E46" s="51"/>
      <c r="F46" s="51"/>
      <c r="G46" s="51"/>
    </row>
    <row r="47" spans="1:7" ht="14.25" customHeight="1" x14ac:dyDescent="0.2">
      <c r="A47" s="49" t="s">
        <v>24</v>
      </c>
      <c r="B47" s="37">
        <v>0</v>
      </c>
      <c r="C47" s="37">
        <v>0</v>
      </c>
      <c r="D47" s="37">
        <v>0</v>
      </c>
      <c r="E47" s="37">
        <v>0</v>
      </c>
      <c r="F47" s="37">
        <v>0</v>
      </c>
      <c r="G47" s="37">
        <f>D47-E47</f>
        <v>0</v>
      </c>
    </row>
    <row r="48" spans="1:7" ht="14.25" customHeight="1" x14ac:dyDescent="0.2">
      <c r="A48" s="52"/>
      <c r="B48" s="53"/>
      <c r="C48" s="53"/>
      <c r="D48" s="53"/>
      <c r="E48" s="53"/>
      <c r="F48" s="53"/>
      <c r="G48" s="53"/>
    </row>
    <row r="49" spans="1:8" ht="14.25" customHeight="1" x14ac:dyDescent="0.2">
      <c r="A49" s="54" t="s">
        <v>16</v>
      </c>
      <c r="B49" s="21">
        <f t="shared" ref="B49:G49" si="0">SUM(B33:B48)</f>
        <v>450000</v>
      </c>
      <c r="C49" s="21">
        <f t="shared" si="0"/>
        <v>13988318.51</v>
      </c>
      <c r="D49" s="21">
        <f t="shared" si="0"/>
        <v>14438318.51</v>
      </c>
      <c r="E49" s="21">
        <f t="shared" si="0"/>
        <v>1873519.1</v>
      </c>
      <c r="F49" s="21">
        <f t="shared" si="0"/>
        <v>1871788.1</v>
      </c>
      <c r="G49" s="21">
        <f t="shared" si="0"/>
        <v>12564799.41</v>
      </c>
    </row>
    <row r="50" spans="1:8" ht="14.25" customHeight="1" x14ac:dyDescent="0.2">
      <c r="A50" s="55" t="s">
        <v>25</v>
      </c>
      <c r="B50" s="56"/>
      <c r="C50" s="56"/>
      <c r="D50" s="56"/>
      <c r="E50" s="56"/>
      <c r="F50" s="56"/>
      <c r="G50" s="56"/>
    </row>
    <row r="54" spans="1:8" ht="14.25" customHeight="1" x14ac:dyDescent="0.2">
      <c r="A54" s="57" t="s">
        <v>26</v>
      </c>
      <c r="B54" s="57"/>
      <c r="C54" s="57"/>
      <c r="D54" s="57"/>
      <c r="E54" s="57"/>
      <c r="F54" s="57"/>
      <c r="G54" s="57"/>
      <c r="H54" s="58"/>
    </row>
    <row r="55" spans="1:8" ht="14.25" customHeight="1" x14ac:dyDescent="0.2">
      <c r="A55" s="59" t="s">
        <v>27</v>
      </c>
      <c r="B55" s="59"/>
      <c r="C55" s="59"/>
      <c r="D55" s="59"/>
      <c r="E55" s="59"/>
      <c r="F55" s="59"/>
      <c r="G55" s="59"/>
      <c r="H55" s="60"/>
    </row>
    <row r="59" spans="1:8" ht="14.25" hidden="1" customHeight="1" x14ac:dyDescent="0.2">
      <c r="A59" s="61"/>
    </row>
    <row r="60" spans="1:8" ht="14.25" hidden="1" customHeight="1" x14ac:dyDescent="0.2">
      <c r="A60" s="62" t="s">
        <v>28</v>
      </c>
    </row>
    <row r="61" spans="1:8" ht="14.25" hidden="1" customHeight="1" x14ac:dyDescent="0.2">
      <c r="A61" s="62" t="s">
        <v>29</v>
      </c>
    </row>
    <row r="62" spans="1:8" ht="14.25" hidden="1" customHeight="1" x14ac:dyDescent="0.2"/>
  </sheetData>
  <mergeCells count="9">
    <mergeCell ref="A54:G54"/>
    <mergeCell ref="A55:G55"/>
    <mergeCell ref="A1:G1"/>
    <mergeCell ref="G2:G3"/>
    <mergeCell ref="A17:G17"/>
    <mergeCell ref="G18:G19"/>
    <mergeCell ref="A29:G29"/>
    <mergeCell ref="B30:F30"/>
    <mergeCell ref="G30:G31"/>
  </mergeCells>
  <printOptions horizontalCentered="1"/>
  <pageMargins left="0.78740157480314965" right="0.59055118110236227" top="0.78740157480314965" bottom="0.78740157480314965" header="0.31496062992125984" footer="0.31496062992125984"/>
  <pageSetup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</vt:lpstr>
      <vt:lpstr>CA!Área_de_impresión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2026-07-14T18:40:12Z</dcterms:created>
  <dcterms:modified xsi:type="dcterms:W3CDTF">2026-07-14T18:40:13Z</dcterms:modified>
</cp:coreProperties>
</file>