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externalReferences>
    <externalReference r:id="rId2"/>
  </externalReference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D34" s="1"/>
  <c r="E13"/>
  <c r="I13"/>
  <c r="J13"/>
  <c r="I18"/>
  <c r="I52" s="1"/>
  <c r="J18"/>
  <c r="D23"/>
  <c r="E23"/>
  <c r="D27"/>
  <c r="E27"/>
  <c r="E34" s="1"/>
  <c r="D28"/>
  <c r="I29"/>
  <c r="J29"/>
  <c r="J52" s="1"/>
  <c r="I34"/>
  <c r="J34"/>
  <c r="I41"/>
  <c r="J41"/>
  <c r="I49"/>
  <c r="J49"/>
  <c r="I54" l="1"/>
  <c r="J54"/>
</calcChain>
</file>

<file path=xl/sharedStrings.xml><?xml version="1.0" encoding="utf-8"?>
<sst xmlns="http://schemas.openxmlformats.org/spreadsheetml/2006/main" count="68" uniqueCount="66">
  <si>
    <t>Encargado de la Coordinación de Seguimiento y Control de Fideicomisos</t>
  </si>
  <si>
    <t>Presidente del Comité Técnico</t>
  </si>
  <si>
    <t xml:space="preserve">Miguel Espino Salgado </t>
  </si>
  <si>
    <t>José Francisco Gutiérrez Michel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</si>
  <si>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</si>
  <si>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</si>
  <si>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</si>
  <si>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</si>
  <si>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</si>
  <si>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</si>
  <si>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</si>
  <si>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</si>
  <si>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</si>
  <si>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</si>
  <si>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</si>
  <si>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</si>
  <si>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</si>
  <si>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</si>
  <si>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</si>
  <si>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</si>
  <si>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</si>
  <si>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</si>
  <si>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</si>
  <si>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</si>
  <si>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</si>
  <si>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</si>
  <si>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</si>
  <si>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</si>
  <si>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</si>
  <si>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</si>
  <si>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</si>
  <si>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</si>
  <si>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</si>
  <si>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</si>
  <si>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</si>
  <si>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</si>
  <si>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</si>
  <si>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</si>
  <si>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</si>
  <si>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</si>
  <si>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</si>
  <si>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</si>
  <si>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</si>
  <si>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</si>
  <si>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</si>
  <si>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</si>
  <si>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</si>
  <si>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</si>
  <si>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</si>
  <si>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</si>
  <si>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</si>
  <si>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</si>
  <si>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</si>
  <si>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</si>
  <si>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</si>
  <si>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</si>
  <si>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</si>
  <si>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</si>
  <si>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</si>
  <si>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</si>
  <si>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</si>
  <si>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</si>
  <si>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</si>
  <si>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</si>
  <si>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Del 01 de Enero al 31 de diciembre de 2018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</si>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</sst>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12-18%20Fibi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0">
          <cell r="F40">
            <v>1709109.9800000002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66"/>
  <sheetViews>
    <sheetView showGridLines="0" tabSelected="1" showRuler="0" topLeftCell="A43" zoomScale="85" zoomScaleNormal="85" zoomScalePageLayoutView="70" workbookViewId="0">
      <selection activeCell="D34" sqref="D34"/>
    </sheetView>
  </sheetViews>
  <sheetFormatPr baseColWidth="10" defaultColWidth="11.42578125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1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>
      <c r="A13" s="45"/>
      <c r="B13" s="41" t="s">
        <v>57</v>
      </c>
      <c r="C13" s="41"/>
      <c r="D13" s="52">
        <f>SUM(D14:D21)</f>
        <v>275365</v>
      </c>
      <c r="E13" s="52">
        <f>SUM(E14:E21)</f>
        <v>972385</v>
      </c>
      <c r="F13" s="31"/>
      <c r="G13" s="46" t="s">
        <v>56</v>
      </c>
      <c r="H13" s="46"/>
      <c r="I13" s="52">
        <f>SUM(I14:I16)</f>
        <v>2038755.9200000002</v>
      </c>
      <c r="J13" s="52">
        <f>SUM(J14:J16)</f>
        <v>2372232.88</v>
      </c>
      <c r="K13" s="36"/>
    </row>
    <row r="14" spans="1:11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1434548.61</v>
      </c>
      <c r="J14" s="38">
        <v>1424894.14</v>
      </c>
      <c r="K14" s="36"/>
    </row>
    <row r="15" spans="1:11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11409.02</v>
      </c>
      <c r="J15" s="38">
        <v>23454.79</v>
      </c>
      <c r="K15" s="36"/>
    </row>
    <row r="16" spans="1:11" ht="12" customHeight="1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592798.29</v>
      </c>
      <c r="J16" s="38">
        <v>923883.95</v>
      </c>
      <c r="K16" s="36"/>
    </row>
    <row r="17" spans="1:11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1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2">
        <f>SUM(I19:I27)</f>
        <v>32702978.710000001</v>
      </c>
      <c r="J18" s="52">
        <f>SUM(J19:J27)</f>
        <v>30262212.140000001</v>
      </c>
      <c r="K18" s="36"/>
    </row>
    <row r="19" spans="1:11">
      <c r="A19" s="51"/>
      <c r="B19" s="39" t="s">
        <v>46</v>
      </c>
      <c r="C19" s="39"/>
      <c r="D19" s="38">
        <v>275365</v>
      </c>
      <c r="E19" s="38">
        <v>972385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1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1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32702978.710000001</v>
      </c>
      <c r="J21" s="38">
        <v>30262212.140000001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2">
        <f>SUM(D24:D25)</f>
        <v>21400000</v>
      </c>
      <c r="E23" s="52">
        <f>SUM(E24:E25)</f>
        <v>19990000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1"/>
      <c r="B24" s="39" t="s">
        <v>29</v>
      </c>
      <c r="C24" s="39"/>
      <c r="D24" s="53">
        <v>0</v>
      </c>
      <c r="E24" s="53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1"/>
      <c r="B25" s="39" t="s">
        <v>36</v>
      </c>
      <c r="C25" s="39"/>
      <c r="D25" s="38">
        <v>21400000</v>
      </c>
      <c r="E25" s="38">
        <v>19990000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1"/>
      <c r="B27" s="41" t="s">
        <v>33</v>
      </c>
      <c r="C27" s="41"/>
      <c r="D27" s="52">
        <f>SUM(D28:D32)</f>
        <v>1709109.9800000002</v>
      </c>
      <c r="E27" s="52">
        <f>SUM(E28:E32)</f>
        <v>1711183.8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1"/>
      <c r="B28" s="39" t="s">
        <v>31</v>
      </c>
      <c r="C28" s="39"/>
      <c r="D28" s="38">
        <f>+[1]EAI!F40</f>
        <v>1709109.9800000002</v>
      </c>
      <c r="E28" s="38">
        <v>1711183.8</v>
      </c>
      <c r="F28" s="31"/>
      <c r="G28" s="37"/>
      <c r="H28" s="15"/>
      <c r="I28" s="33"/>
      <c r="J28" s="33"/>
      <c r="K28" s="36"/>
    </row>
    <row r="29" spans="1:11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2">
        <f>SUM(I30:I32)</f>
        <v>0</v>
      </c>
      <c r="J29" s="52">
        <f>SUM(J30:J32)</f>
        <v>0</v>
      </c>
      <c r="K29" s="36"/>
    </row>
    <row r="30" spans="1:11" ht="26.25" customHeight="1">
      <c r="A30" s="51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1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50"/>
      <c r="D33" s="44"/>
      <c r="E33" s="44"/>
      <c r="F33" s="31"/>
      <c r="G33" s="37"/>
      <c r="H33" s="15"/>
      <c r="I33" s="33"/>
      <c r="J33" s="33"/>
      <c r="K33" s="36"/>
    </row>
    <row r="34" spans="1:11">
      <c r="A34" s="49"/>
      <c r="B34" s="35" t="s">
        <v>22</v>
      </c>
      <c r="C34" s="35"/>
      <c r="D34" s="48">
        <f>D13+D23+D27</f>
        <v>23384474.98</v>
      </c>
      <c r="E34" s="48">
        <f>E13+E23+E27</f>
        <v>22673568.800000001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2758288.43</v>
      </c>
      <c r="J41" s="40">
        <f>SUM(J42:J47)</f>
        <v>2747376.7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43">
        <v>2758288.43</v>
      </c>
      <c r="J42" s="43">
        <v>2747376.7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37500023.060000002</v>
      </c>
      <c r="J52" s="29">
        <f>J13+J18+J29+J34+J41+J49</f>
        <v>35381821.719999999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+D34-I52</f>
        <v>-14115548.080000002</v>
      </c>
      <c r="J54" s="29">
        <f>E34-J52</f>
        <v>-12708252.919999998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0:H50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49:H49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G23:H23"/>
    <mergeCell ref="B24:C24"/>
    <mergeCell ref="G24:H24"/>
    <mergeCell ref="G26:H26"/>
    <mergeCell ref="B27:C27"/>
    <mergeCell ref="G27:H2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13:H13"/>
    <mergeCell ref="B14:C14"/>
    <mergeCell ref="G14:H14"/>
    <mergeCell ref="B18:C18"/>
    <mergeCell ref="G18:H18"/>
    <mergeCell ref="B16:C16"/>
    <mergeCell ref="G16:H16"/>
    <mergeCell ref="B17:C17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2019-01-08T16:41:10Z</dcterms:created>
  <dcterms:modified xsi:type="dcterms:W3CDTF">2019-01-08T16:41:35Z</dcterms:modified>
</cp:coreProperties>
</file>