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'[3]F-3'!$A$67</definedName>
    <definedName name="APP_FIN_01">'[3]F-3'!$B$67</definedName>
    <definedName name="APP_FIN_02">'[3]F-3'!$C$67</definedName>
    <definedName name="APP_FIN_03">'[3]F-3'!$D$67</definedName>
    <definedName name="APP_FIN_04">'[3]F-3'!$E$67</definedName>
    <definedName name="APP_FIN_05">'[3]F-3'!$F$67</definedName>
    <definedName name="APP_FIN_06">'[3]F-3'!$G$67</definedName>
    <definedName name="APP_FIN_07">'[3]F-3'!$H$67</definedName>
    <definedName name="APP_FIN_08">'[3]F-3'!$I$67</definedName>
    <definedName name="APP_FIN_09">'[3]F-3'!$J$67</definedName>
    <definedName name="APP_FIN_10">'[3]F-3'!$K$67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'[6]F-5'!$A$1</definedName>
    <definedName name="ENTE_PUBLICO_F06A">'F-6a'!$A$1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'[3]F-3'!$A$68</definedName>
    <definedName name="OTROS_FIN">'[3]F-3'!$A$73</definedName>
    <definedName name="OTROS_FIN_01">'[3]F-3'!$B$73</definedName>
    <definedName name="OTROS_FIN_02">'[3]F-3'!$C$73</definedName>
    <definedName name="OTROS_FIN_03">'[3]F-3'!$D$73</definedName>
    <definedName name="OTROS_FIN_04">'[3]F-3'!$E$73</definedName>
    <definedName name="OTROS_FIN_05">'[3]F-3'!$F$73</definedName>
    <definedName name="OTROS_FIN_06">'[3]F-3'!$G$73</definedName>
    <definedName name="OTROS_FIN_07">'[3]F-3'!$H$73</definedName>
    <definedName name="OTROS_FIN_08">'[3]F-3'!$I$73</definedName>
    <definedName name="OTROS_FIN_09">'[3]F-3'!$J$73</definedName>
    <definedName name="OTROS_FIN_10">'[3]F-3'!$K$73</definedName>
    <definedName name="OTROS_T1">'[3]F-3'!$B$68</definedName>
    <definedName name="OTROS_T10">'[3]F-3'!$K$68</definedName>
    <definedName name="OTROS_T2">'[3]F-3'!$C$68</definedName>
    <definedName name="OTROS_T3">'[3]F-3'!$D$68</definedName>
    <definedName name="OTROS_T4">'[3]F-3'!$E$68</definedName>
    <definedName name="OTROS_T5">'[3]F-3'!$F$68</definedName>
    <definedName name="OTROS_T6">'[3]F-3'!$G$68</definedName>
    <definedName name="OTROS_T7">'[3]F-3'!$H$68</definedName>
    <definedName name="OTROS_T8">'[3]F-3'!$I$68</definedName>
    <definedName name="OTROS_T9">'[3]F-3'!$J$68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'[6]F-5'!$A$3</definedName>
    <definedName name="PERIODO_INFORME_F06A">'F-6a'!$A$4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'[3]F-3'!$A$74</definedName>
    <definedName name="TOTAL_ODF_T1">'[3]F-3'!$B$74</definedName>
    <definedName name="TOTAL_ODF_T10">'[3]F-3'!$K$74</definedName>
    <definedName name="TOTAL_ODF_T2">'[3]F-3'!$C$74</definedName>
    <definedName name="TOTAL_ODF_T3">'[3]F-3'!$D$74</definedName>
    <definedName name="TOTAL_ODF_T4">'[3]F-3'!$E$74</definedName>
    <definedName name="TOTAL_ODF_T5">'[3]F-3'!$F$74</definedName>
    <definedName name="TOTAL_ODF_T6">'[3]F-3'!$G$74</definedName>
    <definedName name="TOTAL_ODF_T7">'[3]F-3'!$H$74</definedName>
    <definedName name="TOTAL_ODF_T8">'[3]F-3'!$I$74</definedName>
    <definedName name="TOTAL_ODF_T9">'[3]F-3'!$J$74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C9"/>
  <c r="D9"/>
  <c r="E9"/>
  <c r="E8" s="1"/>
  <c r="F9"/>
  <c r="G10"/>
  <c r="D11"/>
  <c r="G11" s="1"/>
  <c r="G12"/>
  <c r="G13"/>
  <c r="G14"/>
  <c r="G15"/>
  <c r="G16"/>
  <c r="B17"/>
  <c r="B8" s="1"/>
  <c r="C17"/>
  <c r="C8" s="1"/>
  <c r="E17"/>
  <c r="F17"/>
  <c r="F8" s="1"/>
  <c r="D18"/>
  <c r="G18" s="1"/>
  <c r="G19"/>
  <c r="G20"/>
  <c r="G21"/>
  <c r="G22"/>
  <c r="D23"/>
  <c r="G23" s="1"/>
  <c r="G24"/>
  <c r="G25"/>
  <c r="D26"/>
  <c r="G26" s="1"/>
  <c r="B27"/>
  <c r="C27"/>
  <c r="E27"/>
  <c r="F27"/>
  <c r="G28"/>
  <c r="G29"/>
  <c r="G30"/>
  <c r="G31"/>
  <c r="G32"/>
  <c r="G33"/>
  <c r="G34"/>
  <c r="G35"/>
  <c r="D36"/>
  <c r="G36" s="1"/>
  <c r="B37"/>
  <c r="C37"/>
  <c r="D37"/>
  <c r="E37"/>
  <c r="F37"/>
  <c r="G38"/>
  <c r="G39"/>
  <c r="D40"/>
  <c r="G40" s="1"/>
  <c r="G41"/>
  <c r="G42"/>
  <c r="G43"/>
  <c r="G44"/>
  <c r="G45"/>
  <c r="G46"/>
  <c r="B47"/>
  <c r="C47"/>
  <c r="D47"/>
  <c r="E47"/>
  <c r="F47"/>
  <c r="D48"/>
  <c r="G48" s="1"/>
  <c r="D49"/>
  <c r="G49" s="1"/>
  <c r="G50"/>
  <c r="G51"/>
  <c r="G52"/>
  <c r="D53"/>
  <c r="G53"/>
  <c r="G54"/>
  <c r="G55"/>
  <c r="G56"/>
  <c r="B57"/>
  <c r="C57"/>
  <c r="D57"/>
  <c r="E57"/>
  <c r="F57"/>
  <c r="G58"/>
  <c r="G59"/>
  <c r="G60"/>
  <c r="G57" s="1"/>
  <c r="B61"/>
  <c r="D61" s="1"/>
  <c r="C61"/>
  <c r="E61"/>
  <c r="F61"/>
  <c r="G62"/>
  <c r="G63"/>
  <c r="G64"/>
  <c r="G65"/>
  <c r="G66"/>
  <c r="G67"/>
  <c r="G68"/>
  <c r="D69"/>
  <c r="G69" s="1"/>
  <c r="B70"/>
  <c r="C70"/>
  <c r="D70"/>
  <c r="E70"/>
  <c r="F70"/>
  <c r="G71"/>
  <c r="G72"/>
  <c r="G73"/>
  <c r="G70" s="1"/>
  <c r="B74"/>
  <c r="C74"/>
  <c r="D74"/>
  <c r="E74"/>
  <c r="F74"/>
  <c r="G75"/>
  <c r="G76"/>
  <c r="G74" s="1"/>
  <c r="G77"/>
  <c r="G78"/>
  <c r="G79"/>
  <c r="G80"/>
  <c r="G81"/>
  <c r="B84"/>
  <c r="B83" s="1"/>
  <c r="C84"/>
  <c r="C83" s="1"/>
  <c r="D84"/>
  <c r="E84"/>
  <c r="F84"/>
  <c r="F83" s="1"/>
  <c r="G85"/>
  <c r="G86"/>
  <c r="G87"/>
  <c r="G84" s="1"/>
  <c r="G88"/>
  <c r="G89"/>
  <c r="G90"/>
  <c r="G91"/>
  <c r="B92"/>
  <c r="C92"/>
  <c r="D92"/>
  <c r="E92"/>
  <c r="E83" s="1"/>
  <c r="F92"/>
  <c r="G93"/>
  <c r="G94"/>
  <c r="G92" s="1"/>
  <c r="G95"/>
  <c r="G96"/>
  <c r="G97"/>
  <c r="G98"/>
  <c r="G99"/>
  <c r="G100"/>
  <c r="G101"/>
  <c r="B102"/>
  <c r="C102"/>
  <c r="D102"/>
  <c r="E102"/>
  <c r="F102"/>
  <c r="G103"/>
  <c r="G104"/>
  <c r="G105"/>
  <c r="G102" s="1"/>
  <c r="G106"/>
  <c r="G107"/>
  <c r="G108"/>
  <c r="G109"/>
  <c r="G110"/>
  <c r="G111"/>
  <c r="B112"/>
  <c r="C112"/>
  <c r="D112"/>
  <c r="E112"/>
  <c r="F112"/>
  <c r="G113"/>
  <c r="G114"/>
  <c r="G115"/>
  <c r="G116"/>
  <c r="G112" s="1"/>
  <c r="G117"/>
  <c r="G118"/>
  <c r="G119"/>
  <c r="G120"/>
  <c r="G121"/>
  <c r="B122"/>
  <c r="C122"/>
  <c r="D122"/>
  <c r="D83" s="1"/>
  <c r="E122"/>
  <c r="F122"/>
  <c r="G123"/>
  <c r="G122" s="1"/>
  <c r="G124"/>
  <c r="G125"/>
  <c r="G126"/>
  <c r="G127"/>
  <c r="G128"/>
  <c r="G129"/>
  <c r="G130"/>
  <c r="G131"/>
  <c r="B132"/>
  <c r="C132"/>
  <c r="D132"/>
  <c r="E132"/>
  <c r="F132"/>
  <c r="G133"/>
  <c r="G134"/>
  <c r="G132" s="1"/>
  <c r="G135"/>
  <c r="B136"/>
  <c r="C136"/>
  <c r="D136"/>
  <c r="E136"/>
  <c r="F136"/>
  <c r="G137"/>
  <c r="G136" s="1"/>
  <c r="G138"/>
  <c r="G139"/>
  <c r="G140"/>
  <c r="G141"/>
  <c r="G142"/>
  <c r="G143"/>
  <c r="G144"/>
  <c r="B145"/>
  <c r="C145"/>
  <c r="D145"/>
  <c r="E145"/>
  <c r="F145"/>
  <c r="G146"/>
  <c r="G147"/>
  <c r="G148"/>
  <c r="G145" s="1"/>
  <c r="B149"/>
  <c r="C149"/>
  <c r="D149"/>
  <c r="E149"/>
  <c r="F149"/>
  <c r="G150"/>
  <c r="G151"/>
  <c r="G149" s="1"/>
  <c r="G152"/>
  <c r="G153"/>
  <c r="G154"/>
  <c r="G155"/>
  <c r="G156"/>
  <c r="G83" l="1"/>
  <c r="G37"/>
  <c r="F158"/>
  <c r="E158"/>
  <c r="G61"/>
  <c r="G17"/>
  <c r="B158"/>
  <c r="G47"/>
  <c r="G27"/>
  <c r="C158"/>
  <c r="G9"/>
  <c r="D27"/>
  <c r="D17"/>
  <c r="D8" s="1"/>
  <c r="D158" s="1"/>
  <c r="G8" l="1"/>
  <c r="G158" s="1"/>
</calcChain>
</file>

<file path=xl/sharedStrings.xml><?xml version="1.0" encoding="utf-8"?>
<sst xmlns="http://schemas.openxmlformats.org/spreadsheetml/2006/main" count="164" uniqueCount="91">
  <si>
    <t>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</si>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</sst>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43" fontId="0" fillId="2" borderId="2" xfId="1" applyFont="1" applyFill="1" applyBorder="1" applyAlignment="1" applyProtection="1">
      <alignment vertical="center"/>
      <protection locked="0"/>
    </xf>
    <xf numFmtId="43" fontId="3" fillId="2" borderId="3" xfId="1" applyFont="1" applyFill="1" applyBorder="1" applyAlignment="1">
      <alignment horizontal="right" vertical="center" wrapText="1"/>
    </xf>
    <xf numFmtId="4" fontId="3" fillId="0" borderId="3" xfId="0" applyNumberFormat="1" applyFont="1" applyBorder="1" applyProtection="1">
      <protection locked="0"/>
    </xf>
    <xf numFmtId="43" fontId="0" fillId="2" borderId="2" xfId="0" applyNumberForma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bir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EADOP_GTO_FIBIR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BIR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0</v>
          </cell>
          <cell r="C8">
            <v>47425610.960000001</v>
          </cell>
          <cell r="D8">
            <v>47425610.960000001</v>
          </cell>
          <cell r="E8">
            <v>19867765.079999998</v>
          </cell>
          <cell r="F8">
            <v>19611216.079999998</v>
          </cell>
          <cell r="G8">
            <v>27557845.880000003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47425610.960000001</v>
          </cell>
          <cell r="D14">
            <v>47425610.960000001</v>
          </cell>
          <cell r="E14">
            <v>19867765.079999998</v>
          </cell>
          <cell r="F14">
            <v>19611216.079999998</v>
          </cell>
          <cell r="G14">
            <v>27557845.880000003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35722395.980000004</v>
          </cell>
          <cell r="G7">
            <v>10186385.726666674</v>
          </cell>
          <cell r="H7">
            <v>10186385.726666674</v>
          </cell>
          <cell r="I7">
            <v>20176708.950000007</v>
          </cell>
          <cell r="J7">
            <v>20176708.950000007</v>
          </cell>
          <cell r="K7">
            <v>15545687.029999999</v>
          </cell>
        </row>
        <row r="67">
          <cell r="A67" t="str">
            <v>*</v>
          </cell>
        </row>
        <row r="68">
          <cell r="A68" t="str">
            <v>B. Otros Instrumentos (B=a+b+c+d)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3">
          <cell r="A73" t="str">
            <v>*</v>
          </cell>
        </row>
        <row r="74">
          <cell r="A74" t="str">
            <v>C. Total de Obligaciones Diferentes de Financiamiento (C=A+B)</v>
          </cell>
          <cell r="E74">
            <v>35722395.980000004</v>
          </cell>
          <cell r="G74">
            <v>10186385.726666674</v>
          </cell>
          <cell r="H74">
            <v>10186385.726666674</v>
          </cell>
          <cell r="I74">
            <v>20176708.950000007</v>
          </cell>
          <cell r="J74">
            <v>20176708.950000007</v>
          </cell>
          <cell r="K74">
            <v>15545687.029999999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tabColor rgb="FFFFFF00"/>
  </sheetPr>
  <dimension ref="A1:XFC167"/>
  <sheetViews>
    <sheetView tabSelected="1" topLeftCell="A136" zoomScale="80" zoomScaleNormal="80" zoomScalePageLayoutView="90" workbookViewId="0">
      <selection activeCell="B164" sqref="B164"/>
    </sheetView>
  </sheetViews>
  <sheetFormatPr baseColWidth="10" defaultColWidth="10.7109375" defaultRowHeight="15" zeroHeight="1"/>
  <cols>
    <col min="1" max="1" width="83.2851562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>
      <c r="A1" s="28" t="str">
        <f>ENTE_PUBLICO_A</f>
        <v>Fideicomiso de Bordería e Infraestructura Rural para el Estado de Guanajuato &lt;&lt;FIBIR&gt;&gt;, Gobierno del Estado de Guanajuato (a)</v>
      </c>
      <c r="B1" s="28"/>
      <c r="C1" s="28"/>
      <c r="D1" s="28"/>
      <c r="E1" s="28"/>
      <c r="F1" s="28"/>
      <c r="G1" s="28"/>
    </row>
    <row r="2" spans="1:7">
      <c r="A2" s="27" t="s">
        <v>90</v>
      </c>
      <c r="B2" s="27"/>
      <c r="C2" s="27"/>
      <c r="D2" s="27"/>
      <c r="E2" s="27"/>
      <c r="F2" s="27"/>
      <c r="G2" s="27"/>
    </row>
    <row r="3" spans="1:7">
      <c r="A3" s="27" t="s">
        <v>89</v>
      </c>
      <c r="B3" s="27"/>
      <c r="C3" s="27"/>
      <c r="D3" s="27"/>
      <c r="E3" s="27"/>
      <c r="F3" s="27"/>
      <c r="G3" s="27"/>
    </row>
    <row r="4" spans="1:7">
      <c r="A4" s="26" t="str">
        <f>TRIMESTRE</f>
        <v>Del 1 de enero al 30 de septiembre de 2018 (b)</v>
      </c>
      <c r="B4" s="26"/>
      <c r="C4" s="26"/>
      <c r="D4" s="26"/>
      <c r="E4" s="26"/>
      <c r="F4" s="26"/>
      <c r="G4" s="26"/>
    </row>
    <row r="5" spans="1:7">
      <c r="A5" s="25" t="s">
        <v>88</v>
      </c>
      <c r="B5" s="25"/>
      <c r="C5" s="25"/>
      <c r="D5" s="25"/>
      <c r="E5" s="25"/>
      <c r="F5" s="25"/>
      <c r="G5" s="25"/>
    </row>
    <row r="6" spans="1:7" ht="15" customHeight="1">
      <c r="A6" s="22" t="s">
        <v>87</v>
      </c>
      <c r="B6" s="22" t="s">
        <v>86</v>
      </c>
      <c r="C6" s="22"/>
      <c r="D6" s="22"/>
      <c r="E6" s="22"/>
      <c r="F6" s="22"/>
      <c r="G6" s="24" t="s">
        <v>85</v>
      </c>
    </row>
    <row r="7" spans="1:7" ht="30">
      <c r="A7" s="22"/>
      <c r="B7" s="23" t="s">
        <v>84</v>
      </c>
      <c r="C7" s="23" t="s">
        <v>83</v>
      </c>
      <c r="D7" s="23" t="s">
        <v>82</v>
      </c>
      <c r="E7" s="23" t="s">
        <v>81</v>
      </c>
      <c r="F7" s="23" t="s">
        <v>80</v>
      </c>
      <c r="G7" s="22"/>
    </row>
    <row r="8" spans="1:7">
      <c r="A8" s="21" t="s">
        <v>79</v>
      </c>
      <c r="B8" s="7">
        <f>SUM(B9,B17,B27,B37,B47,B57,B61,B70,B74)</f>
        <v>0</v>
      </c>
      <c r="C8" s="6">
        <f>SUM(C9,C17,C27,C37,C47,C57,C61,C70,C74)</f>
        <v>47425610.960000001</v>
      </c>
      <c r="D8" s="6">
        <f>SUM(D9,D17,D27,D37,D47,D57,D61,D70,D74)</f>
        <v>47425610.960000001</v>
      </c>
      <c r="E8" s="6">
        <f>SUM(E9,E17,E27,E37,E47,E57,E61,E70,E74)</f>
        <v>19867765.079999998</v>
      </c>
      <c r="F8" s="6">
        <f>SUM(F9,F17,F27,F37,F47,F57,F61,F70,F74)</f>
        <v>19611216.079999998</v>
      </c>
      <c r="G8" s="6">
        <f>SUM(G9,G17,G27,G37,G47,G57,G61,G70,G74)</f>
        <v>27557845.880000006</v>
      </c>
    </row>
    <row r="9" spans="1:7">
      <c r="A9" s="14" t="s">
        <v>77</v>
      </c>
      <c r="B9" s="11">
        <f>SUM(B10:B16)</f>
        <v>0</v>
      </c>
      <c r="C9" s="17">
        <f>SUM(C10:C16)</f>
        <v>1700000</v>
      </c>
      <c r="D9" s="17">
        <f>SUM(D10:D16)</f>
        <v>1700000</v>
      </c>
      <c r="E9" s="17">
        <f>SUM(E10:E16)</f>
        <v>1068799.8499999999</v>
      </c>
      <c r="F9" s="17">
        <f>SUM(F10:F16)</f>
        <v>1048688.8499999999</v>
      </c>
      <c r="G9" s="17">
        <f>SUM(G10:G16)</f>
        <v>631200.15000000014</v>
      </c>
    </row>
    <row r="10" spans="1:7">
      <c r="A10" s="12" t="s">
        <v>76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75</v>
      </c>
      <c r="B11" s="11">
        <v>0</v>
      </c>
      <c r="C11" s="17">
        <v>1700000</v>
      </c>
      <c r="D11" s="17">
        <f>+C11</f>
        <v>1700000</v>
      </c>
      <c r="E11" s="17">
        <v>1068799.8499999999</v>
      </c>
      <c r="F11" s="17">
        <v>1048688.8499999999</v>
      </c>
      <c r="G11" s="17">
        <f>D11-E11</f>
        <v>631200.15000000014</v>
      </c>
    </row>
    <row r="12" spans="1:7">
      <c r="A12" s="12" t="s">
        <v>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2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72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2" t="s">
        <v>71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>D15-E15</f>
        <v>0</v>
      </c>
    </row>
    <row r="16" spans="1:7">
      <c r="A16" s="12" t="s">
        <v>70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4" t="s">
        <v>69</v>
      </c>
      <c r="B17" s="11">
        <f>SUM(B18:B26)</f>
        <v>0</v>
      </c>
      <c r="C17" s="17">
        <f>SUM(C18:C26)</f>
        <v>95000</v>
      </c>
      <c r="D17" s="17">
        <f>SUM(D18:D26)</f>
        <v>95000</v>
      </c>
      <c r="E17" s="17">
        <f>SUM(E18:E26)</f>
        <v>11409.019999999999</v>
      </c>
      <c r="F17" s="17">
        <f>SUM(F18:F26)</f>
        <v>11409.019999999999</v>
      </c>
      <c r="G17" s="17">
        <f>SUM(G18:G26)</f>
        <v>83590.98000000001</v>
      </c>
    </row>
    <row r="18" spans="1:7">
      <c r="A18" s="12" t="s">
        <v>68</v>
      </c>
      <c r="B18" s="11">
        <v>0</v>
      </c>
      <c r="C18" s="17">
        <v>25000</v>
      </c>
      <c r="D18" s="17">
        <f>+C18</f>
        <v>25000</v>
      </c>
      <c r="E18" s="17">
        <v>8599.5299999999988</v>
      </c>
      <c r="F18" s="17">
        <v>8599.5299999999988</v>
      </c>
      <c r="G18" s="17">
        <f>D18-E18</f>
        <v>16400.47</v>
      </c>
    </row>
    <row r="19" spans="1:7">
      <c r="A19" s="12" t="s">
        <v>67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f>D19-E19</f>
        <v>0</v>
      </c>
    </row>
    <row r="20" spans="1:7">
      <c r="A20" s="12" t="s">
        <v>66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>D20-E20</f>
        <v>0</v>
      </c>
    </row>
    <row r="21" spans="1:7">
      <c r="A21" s="12" t="s">
        <v>65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>
      <c r="A22" s="12" t="s">
        <v>64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>
      <c r="A23" s="12" t="s">
        <v>63</v>
      </c>
      <c r="B23" s="11">
        <v>0</v>
      </c>
      <c r="C23" s="17">
        <v>50000</v>
      </c>
      <c r="D23" s="17">
        <f>+C23</f>
        <v>50000</v>
      </c>
      <c r="E23" s="11">
        <v>0</v>
      </c>
      <c r="F23" s="11">
        <v>0</v>
      </c>
      <c r="G23" s="17">
        <f>D23-E23</f>
        <v>50000</v>
      </c>
    </row>
    <row r="24" spans="1:7">
      <c r="A24" s="12" t="s">
        <v>62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7">
        <f>D24-E24</f>
        <v>0</v>
      </c>
    </row>
    <row r="25" spans="1:7">
      <c r="A25" s="12" t="s">
        <v>61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>
      <c r="A26" s="12" t="s">
        <v>60</v>
      </c>
      <c r="B26" s="11">
        <v>0</v>
      </c>
      <c r="C26" s="17">
        <v>20000</v>
      </c>
      <c r="D26" s="20">
        <f>+C26</f>
        <v>20000</v>
      </c>
      <c r="E26" s="17">
        <v>2809.49</v>
      </c>
      <c r="F26" s="17">
        <v>2809.49</v>
      </c>
      <c r="G26" s="17">
        <f>D26-E26</f>
        <v>17190.510000000002</v>
      </c>
    </row>
    <row r="27" spans="1:7">
      <c r="A27" s="14" t="s">
        <v>59</v>
      </c>
      <c r="B27" s="11">
        <f>SUM(B28:B36)</f>
        <v>0</v>
      </c>
      <c r="C27" s="17">
        <f>SUM(C28:C36)</f>
        <v>1849000</v>
      </c>
      <c r="D27" s="17">
        <f>SUM(D28:D36)</f>
        <v>1849000</v>
      </c>
      <c r="E27" s="17">
        <f>SUM(E28:E36)</f>
        <v>315068.13</v>
      </c>
      <c r="F27" s="17">
        <f>SUM(F28:F36)</f>
        <v>312630.13</v>
      </c>
      <c r="G27" s="17">
        <f>SUM(G28:G36)</f>
        <v>1533931.87</v>
      </c>
    </row>
    <row r="28" spans="1:7">
      <c r="A28" s="12" t="s">
        <v>58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>
      <c r="A29" s="12" t="s">
        <v>57</v>
      </c>
      <c r="B29" s="11">
        <v>0</v>
      </c>
      <c r="C29" s="17">
        <v>25000</v>
      </c>
      <c r="D29" s="17">
        <v>25000</v>
      </c>
      <c r="E29" s="11">
        <v>0</v>
      </c>
      <c r="F29" s="11">
        <v>0</v>
      </c>
      <c r="G29" s="17">
        <f>D29-E29</f>
        <v>25000</v>
      </c>
    </row>
    <row r="30" spans="1:7">
      <c r="A30" s="12" t="s">
        <v>56</v>
      </c>
      <c r="B30" s="11">
        <v>0</v>
      </c>
      <c r="C30" s="17">
        <v>900000</v>
      </c>
      <c r="D30" s="17">
        <v>900000</v>
      </c>
      <c r="E30" s="17">
        <v>61750.47</v>
      </c>
      <c r="F30" s="17">
        <v>61750.47</v>
      </c>
      <c r="G30" s="17">
        <f>D30-E30</f>
        <v>838249.53</v>
      </c>
    </row>
    <row r="31" spans="1:7">
      <c r="A31" s="12" t="s">
        <v>55</v>
      </c>
      <c r="B31" s="11">
        <v>0</v>
      </c>
      <c r="C31" s="17">
        <v>480000</v>
      </c>
      <c r="D31" s="17">
        <v>480000</v>
      </c>
      <c r="E31" s="17">
        <v>98443.66</v>
      </c>
      <c r="F31" s="17">
        <v>98443.66</v>
      </c>
      <c r="G31" s="17">
        <f>D31-E31</f>
        <v>381556.33999999997</v>
      </c>
    </row>
    <row r="32" spans="1:7">
      <c r="A32" s="12" t="s">
        <v>54</v>
      </c>
      <c r="B32" s="11">
        <v>0</v>
      </c>
      <c r="C32" s="17">
        <v>410000</v>
      </c>
      <c r="D32" s="17">
        <v>410000</v>
      </c>
      <c r="E32" s="17">
        <v>133500</v>
      </c>
      <c r="F32" s="17">
        <v>133500</v>
      </c>
      <c r="G32" s="17">
        <f>D32-E32</f>
        <v>276500</v>
      </c>
    </row>
    <row r="33" spans="1:7">
      <c r="A33" s="12" t="s">
        <v>53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D33-E33</f>
        <v>0</v>
      </c>
    </row>
    <row r="34" spans="1:7">
      <c r="A34" s="12" t="s">
        <v>52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7">
        <f>D34-E34</f>
        <v>0</v>
      </c>
    </row>
    <row r="35" spans="1:7">
      <c r="A35" s="12" t="s">
        <v>51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7">
        <f>D35-E35</f>
        <v>0</v>
      </c>
    </row>
    <row r="36" spans="1:7">
      <c r="A36" s="12" t="s">
        <v>50</v>
      </c>
      <c r="B36" s="11">
        <v>0</v>
      </c>
      <c r="C36" s="17">
        <v>34000</v>
      </c>
      <c r="D36" s="17">
        <f>+C36</f>
        <v>34000</v>
      </c>
      <c r="E36" s="17">
        <v>21374</v>
      </c>
      <c r="F36" s="17">
        <v>18936</v>
      </c>
      <c r="G36" s="17">
        <f>D36-E36</f>
        <v>12626</v>
      </c>
    </row>
    <row r="37" spans="1:7">
      <c r="A37" s="14" t="s">
        <v>49</v>
      </c>
      <c r="B37" s="11">
        <f>SUM(B38:B46)</f>
        <v>0</v>
      </c>
      <c r="C37" s="17">
        <f>SUM(C38:C46)</f>
        <v>37245058.340000004</v>
      </c>
      <c r="D37" s="17">
        <f>SUM(D38:D46)</f>
        <v>37245058.340000004</v>
      </c>
      <c r="E37" s="17">
        <f>SUM(E38:E46)</f>
        <v>18461888.079999998</v>
      </c>
      <c r="F37" s="17">
        <f>SUM(F38:F46)</f>
        <v>18227888.079999998</v>
      </c>
      <c r="G37" s="17">
        <f>SUM(G38:G46)</f>
        <v>18783170.260000005</v>
      </c>
    </row>
    <row r="38" spans="1:7">
      <c r="A38" s="12" t="s">
        <v>48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>D38-E38</f>
        <v>0</v>
      </c>
    </row>
    <row r="39" spans="1:7">
      <c r="A39" s="12" t="s">
        <v>47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>D39-E39</f>
        <v>0</v>
      </c>
    </row>
    <row r="40" spans="1:7">
      <c r="A40" s="12" t="s">
        <v>46</v>
      </c>
      <c r="B40" s="11">
        <v>0</v>
      </c>
      <c r="C40" s="17">
        <v>37245058.340000004</v>
      </c>
      <c r="D40" s="17">
        <f>+C40</f>
        <v>37245058.340000004</v>
      </c>
      <c r="E40" s="17">
        <v>18461888.079999998</v>
      </c>
      <c r="F40" s="17">
        <v>18227888.079999998</v>
      </c>
      <c r="G40" s="17">
        <f>D40-E40</f>
        <v>18783170.260000005</v>
      </c>
    </row>
    <row r="41" spans="1:7">
      <c r="A41" s="12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>D41-E41</f>
        <v>0</v>
      </c>
    </row>
    <row r="42" spans="1:7">
      <c r="A42" s="12" t="s">
        <v>44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>D42-E42</f>
        <v>0</v>
      </c>
    </row>
    <row r="43" spans="1:7">
      <c r="A43" s="12" t="s">
        <v>43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>D43-E43</f>
        <v>0</v>
      </c>
    </row>
    <row r="44" spans="1:7">
      <c r="A44" s="12" t="s">
        <v>42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f>D44-E44</f>
        <v>0</v>
      </c>
    </row>
    <row r="45" spans="1:7">
      <c r="A45" s="12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>D45-E45</f>
        <v>0</v>
      </c>
    </row>
    <row r="46" spans="1:7">
      <c r="A46" s="12" t="s">
        <v>40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>D46-E46</f>
        <v>0</v>
      </c>
    </row>
    <row r="47" spans="1:7">
      <c r="A47" s="14" t="s">
        <v>39</v>
      </c>
      <c r="B47" s="11">
        <f>SUM(B48:B56)</f>
        <v>0</v>
      </c>
      <c r="C47" s="17">
        <f>SUM(C48:C56)</f>
        <v>5114000</v>
      </c>
      <c r="D47" s="17">
        <f>SUM(D48:D56)</f>
        <v>5114000</v>
      </c>
      <c r="E47" s="17">
        <f>SUM(E48:E56)</f>
        <v>10600</v>
      </c>
      <c r="F47" s="17">
        <f>SUM(F48:F56)</f>
        <v>10600</v>
      </c>
      <c r="G47" s="17">
        <f>SUM(G48:G56)</f>
        <v>5103400</v>
      </c>
    </row>
    <row r="48" spans="1:7">
      <c r="A48" s="12" t="s">
        <v>38</v>
      </c>
      <c r="B48" s="11">
        <v>0</v>
      </c>
      <c r="C48" s="19">
        <v>80000</v>
      </c>
      <c r="D48" s="18">
        <f>+B48+C48</f>
        <v>80000</v>
      </c>
      <c r="E48" s="11">
        <v>0</v>
      </c>
      <c r="F48" s="11">
        <v>0</v>
      </c>
      <c r="G48" s="17">
        <f>D48-E48</f>
        <v>80000</v>
      </c>
    </row>
    <row r="49" spans="1:7">
      <c r="A49" s="12" t="s">
        <v>37</v>
      </c>
      <c r="B49" s="11">
        <v>0</v>
      </c>
      <c r="C49" s="17">
        <v>8000</v>
      </c>
      <c r="D49" s="17">
        <f>+C49</f>
        <v>8000</v>
      </c>
      <c r="E49" s="17">
        <v>3600</v>
      </c>
      <c r="F49" s="17">
        <v>3600</v>
      </c>
      <c r="G49" s="17">
        <f>D49-E49</f>
        <v>4400</v>
      </c>
    </row>
    <row r="50" spans="1:7">
      <c r="A50" s="12" t="s">
        <v>36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>D50-E50</f>
        <v>0</v>
      </c>
    </row>
    <row r="51" spans="1:7">
      <c r="A51" s="12" t="s">
        <v>35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>D51-E51</f>
        <v>0</v>
      </c>
    </row>
    <row r="52" spans="1:7">
      <c r="A52" s="12" t="s">
        <v>34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>D52-E52</f>
        <v>0</v>
      </c>
    </row>
    <row r="53" spans="1:7">
      <c r="A53" s="12" t="s">
        <v>33</v>
      </c>
      <c r="B53" s="11">
        <v>0</v>
      </c>
      <c r="C53" s="17">
        <v>5026000</v>
      </c>
      <c r="D53" s="17">
        <f>+C53</f>
        <v>5026000</v>
      </c>
      <c r="E53" s="17">
        <v>7000</v>
      </c>
      <c r="F53" s="17">
        <v>7000</v>
      </c>
      <c r="G53" s="17">
        <f>D53-E53</f>
        <v>5019000</v>
      </c>
    </row>
    <row r="54" spans="1:7">
      <c r="A54" s="12" t="s">
        <v>32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>D54-E54</f>
        <v>0</v>
      </c>
    </row>
    <row r="55" spans="1:7">
      <c r="A55" s="12" t="s">
        <v>31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>D55-E55</f>
        <v>0</v>
      </c>
    </row>
    <row r="56" spans="1:7">
      <c r="A56" s="12" t="s">
        <v>30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>D56-E56</f>
        <v>0</v>
      </c>
    </row>
    <row r="57" spans="1:7">
      <c r="A57" s="14" t="s">
        <v>29</v>
      </c>
      <c r="B57" s="11">
        <f>SUM(B58:B60)</f>
        <v>0</v>
      </c>
      <c r="C57" s="11">
        <f>SUM(C58:C60)</f>
        <v>0</v>
      </c>
      <c r="D57" s="11">
        <f>SUM(D58:D60)</f>
        <v>0</v>
      </c>
      <c r="E57" s="11">
        <f>SUM(E58:E60)</f>
        <v>0</v>
      </c>
      <c r="F57" s="11">
        <f>SUM(F58:F60)</f>
        <v>0</v>
      </c>
      <c r="G57" s="11">
        <f>SUM(G58:G60)</f>
        <v>0</v>
      </c>
    </row>
    <row r="58" spans="1:7">
      <c r="A58" s="12" t="s">
        <v>28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>D58-E58</f>
        <v>0</v>
      </c>
    </row>
    <row r="59" spans="1:7">
      <c r="A59" s="12" t="s">
        <v>27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>D59-E59</f>
        <v>0</v>
      </c>
    </row>
    <row r="60" spans="1:7">
      <c r="A60" s="12" t="s">
        <v>26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>D60-E60</f>
        <v>0</v>
      </c>
    </row>
    <row r="61" spans="1:7">
      <c r="A61" s="14" t="s">
        <v>25</v>
      </c>
      <c r="B61" s="11">
        <f>SUM(B62:B66,B68:B69)</f>
        <v>0</v>
      </c>
      <c r="C61" s="17">
        <f>SUM(C62:C66,C68:C69)</f>
        <v>1422552.62</v>
      </c>
      <c r="D61" s="17">
        <f>+B61+C61</f>
        <v>1422552.62</v>
      </c>
      <c r="E61" s="11">
        <f>SUM(E62:E66,E68:E69)</f>
        <v>0</v>
      </c>
      <c r="F61" s="11">
        <f>SUM(F62:F66,F68:F69)</f>
        <v>0</v>
      </c>
      <c r="G61" s="17">
        <f>SUM(G62:G66,G68:G69)</f>
        <v>1422552.62</v>
      </c>
    </row>
    <row r="62" spans="1:7">
      <c r="A62" s="12" t="s">
        <v>24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>D62-E62</f>
        <v>0</v>
      </c>
    </row>
    <row r="63" spans="1:7">
      <c r="A63" s="12" t="s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>D63-E63</f>
        <v>0</v>
      </c>
    </row>
    <row r="64" spans="1:7">
      <c r="A64" s="12" t="s">
        <v>22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>D64-E64</f>
        <v>0</v>
      </c>
    </row>
    <row r="65" spans="1:7">
      <c r="A65" s="12" t="s">
        <v>21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>D65-E65</f>
        <v>0</v>
      </c>
    </row>
    <row r="66" spans="1:7">
      <c r="A66" s="12" t="s">
        <v>20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f>D66-E66</f>
        <v>0</v>
      </c>
    </row>
    <row r="67" spans="1:7">
      <c r="A67" s="12" t="s">
        <v>19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>D67-E67</f>
        <v>0</v>
      </c>
    </row>
    <row r="68" spans="1:7">
      <c r="A68" s="12" t="s">
        <v>18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>D68-E68</f>
        <v>0</v>
      </c>
    </row>
    <row r="69" spans="1:7">
      <c r="A69" s="12" t="s">
        <v>17</v>
      </c>
      <c r="B69" s="11">
        <v>0</v>
      </c>
      <c r="C69" s="17">
        <v>1422552.62</v>
      </c>
      <c r="D69" s="17">
        <f>+B69+C69</f>
        <v>1422552.62</v>
      </c>
      <c r="E69" s="11">
        <v>0</v>
      </c>
      <c r="F69" s="11">
        <v>0</v>
      </c>
      <c r="G69" s="17">
        <f>D69-E69</f>
        <v>1422552.62</v>
      </c>
    </row>
    <row r="70" spans="1:7">
      <c r="A70" s="14" t="s">
        <v>16</v>
      </c>
      <c r="B70" s="11">
        <f>SUM(B71:B73)</f>
        <v>0</v>
      </c>
      <c r="C70" s="11">
        <f>SUM(C71:C73)</f>
        <v>0</v>
      </c>
      <c r="D70" s="11">
        <f>SUM(D71:D73)</f>
        <v>0</v>
      </c>
      <c r="E70" s="11">
        <f>SUM(E71:E73)</f>
        <v>0</v>
      </c>
      <c r="F70" s="11">
        <f>SUM(F71:F73)</f>
        <v>0</v>
      </c>
      <c r="G70" s="11">
        <f>SUM(G71:G73)</f>
        <v>0</v>
      </c>
    </row>
    <row r="71" spans="1:7">
      <c r="A71" s="12" t="s">
        <v>15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>D71-E71</f>
        <v>0</v>
      </c>
    </row>
    <row r="72" spans="1:7">
      <c r="A72" s="12" t="s">
        <v>14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>D72-E72</f>
        <v>0</v>
      </c>
    </row>
    <row r="73" spans="1:7">
      <c r="A73" s="12" t="s">
        <v>13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>D73-E73</f>
        <v>0</v>
      </c>
    </row>
    <row r="74" spans="1:7">
      <c r="A74" s="14" t="s">
        <v>12</v>
      </c>
      <c r="B74" s="11">
        <f>SUM(B75:B81)</f>
        <v>0</v>
      </c>
      <c r="C74" s="11">
        <f>SUM(C75:C81)</f>
        <v>0</v>
      </c>
      <c r="D74" s="11">
        <f>SUM(D75:D81)</f>
        <v>0</v>
      </c>
      <c r="E74" s="11">
        <f>SUM(E75:E81)</f>
        <v>0</v>
      </c>
      <c r="F74" s="11">
        <f>SUM(F75:F81)</f>
        <v>0</v>
      </c>
      <c r="G74" s="11">
        <f>SUM(G75:G81)</f>
        <v>0</v>
      </c>
    </row>
    <row r="75" spans="1:7">
      <c r="A75" s="12" t="s">
        <v>11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>D75-E75</f>
        <v>0</v>
      </c>
    </row>
    <row r="76" spans="1:7">
      <c r="A76" s="12" t="s">
        <v>10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>D76-E76</f>
        <v>0</v>
      </c>
    </row>
    <row r="77" spans="1:7">
      <c r="A77" s="12" t="s">
        <v>9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>D77-E77</f>
        <v>0</v>
      </c>
    </row>
    <row r="78" spans="1:7">
      <c r="A78" s="12" t="s">
        <v>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f>D78-E78</f>
        <v>0</v>
      </c>
    </row>
    <row r="79" spans="1:7">
      <c r="A79" s="12" t="s">
        <v>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f>D79-E79</f>
        <v>0</v>
      </c>
    </row>
    <row r="80" spans="1:7">
      <c r="A80" s="12" t="s">
        <v>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f>D80-E80</f>
        <v>0</v>
      </c>
    </row>
    <row r="81" spans="1:7">
      <c r="A81" s="12" t="s">
        <v>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f>D81-E81</f>
        <v>0</v>
      </c>
    </row>
    <row r="82" spans="1:7">
      <c r="A82" s="16"/>
      <c r="B82" s="9"/>
      <c r="C82" s="9"/>
      <c r="D82" s="9"/>
      <c r="E82" s="9"/>
      <c r="F82" s="9"/>
      <c r="G82" s="9"/>
    </row>
    <row r="83" spans="1:7">
      <c r="A83" s="15" t="s">
        <v>78</v>
      </c>
      <c r="B83" s="7">
        <f>SUM(B84,B92,B102,B112,B122,B132,B136,B145,B149)</f>
        <v>0</v>
      </c>
      <c r="C83" s="7">
        <f>SUM(C84,C92,C102,C112,C122,C132,C136,C145,C149)</f>
        <v>0</v>
      </c>
      <c r="D83" s="7">
        <f>SUM(D84,D92,D102,D112,D122,D132,D136,D145,D149)</f>
        <v>0</v>
      </c>
      <c r="E83" s="7">
        <f>SUM(E84,E92,E102,E112,E122,E132,E136,E145,E149)</f>
        <v>0</v>
      </c>
      <c r="F83" s="7">
        <f>SUM(F84,F92,F102,F112,F122,F132,F136,F145,F149)</f>
        <v>0</v>
      </c>
      <c r="G83" s="7">
        <f>SUM(G84,G92,G102,G112,G122,G132,G136,G145,G149)</f>
        <v>0</v>
      </c>
    </row>
    <row r="84" spans="1:7">
      <c r="A84" s="14" t="s">
        <v>77</v>
      </c>
      <c r="B84" s="11">
        <f>SUM(B85:B91)</f>
        <v>0</v>
      </c>
      <c r="C84" s="11">
        <f>SUM(C85:C91)</f>
        <v>0</v>
      </c>
      <c r="D84" s="11">
        <f>SUM(D85:D91)</f>
        <v>0</v>
      </c>
      <c r="E84" s="11">
        <f>SUM(E85:E91)</f>
        <v>0</v>
      </c>
      <c r="F84" s="11">
        <f>SUM(F85:F91)</f>
        <v>0</v>
      </c>
      <c r="G84" s="11">
        <f>SUM(G85:G91)</f>
        <v>0</v>
      </c>
    </row>
    <row r="85" spans="1:7">
      <c r="A85" s="12" t="s">
        <v>76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f>D85-E85</f>
        <v>0</v>
      </c>
    </row>
    <row r="86" spans="1:7">
      <c r="A86" s="12" t="s">
        <v>75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f>D86-E86</f>
        <v>0</v>
      </c>
    </row>
    <row r="87" spans="1:7">
      <c r="A87" s="12" t="s">
        <v>74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f>D87-E87</f>
        <v>0</v>
      </c>
    </row>
    <row r="88" spans="1:7">
      <c r="A88" s="12" t="s">
        <v>73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f>D88-E88</f>
        <v>0</v>
      </c>
    </row>
    <row r="89" spans="1:7">
      <c r="A89" s="12" t="s">
        <v>72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f>D89-E89</f>
        <v>0</v>
      </c>
    </row>
    <row r="90" spans="1:7">
      <c r="A90" s="12" t="s">
        <v>71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f>D90-E90</f>
        <v>0</v>
      </c>
    </row>
    <row r="91" spans="1:7">
      <c r="A91" s="12" t="s">
        <v>70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f>D91-E91</f>
        <v>0</v>
      </c>
    </row>
    <row r="92" spans="1:7">
      <c r="A92" s="14" t="s">
        <v>69</v>
      </c>
      <c r="B92" s="11">
        <f>SUM(B93:B101)</f>
        <v>0</v>
      </c>
      <c r="C92" s="11">
        <f>SUM(C93:C101)</f>
        <v>0</v>
      </c>
      <c r="D92" s="11">
        <f>SUM(D93:D101)</f>
        <v>0</v>
      </c>
      <c r="E92" s="11">
        <f>SUM(E93:E101)</f>
        <v>0</v>
      </c>
      <c r="F92" s="11">
        <f>SUM(F93:F101)</f>
        <v>0</v>
      </c>
      <c r="G92" s="11">
        <f>SUM(G93:G101)</f>
        <v>0</v>
      </c>
    </row>
    <row r="93" spans="1:7">
      <c r="A93" s="12" t="s">
        <v>68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f>D93-E93</f>
        <v>0</v>
      </c>
    </row>
    <row r="94" spans="1:7">
      <c r="A94" s="12" t="s">
        <v>67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f>D94-E94</f>
        <v>0</v>
      </c>
    </row>
    <row r="95" spans="1:7">
      <c r="A95" s="12" t="s">
        <v>66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f>D95-E95</f>
        <v>0</v>
      </c>
    </row>
    <row r="96" spans="1:7">
      <c r="A96" s="12" t="s">
        <v>65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f>D96-E96</f>
        <v>0</v>
      </c>
    </row>
    <row r="97" spans="1:7">
      <c r="A97" s="13" t="s">
        <v>64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f>D97-E97</f>
        <v>0</v>
      </c>
    </row>
    <row r="98" spans="1:7">
      <c r="A98" s="12" t="s">
        <v>63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f>D98-E98</f>
        <v>0</v>
      </c>
    </row>
    <row r="99" spans="1:7">
      <c r="A99" s="12" t="s">
        <v>62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f>D99-E99</f>
        <v>0</v>
      </c>
    </row>
    <row r="100" spans="1:7">
      <c r="A100" s="12" t="s">
        <v>61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f>D100-E100</f>
        <v>0</v>
      </c>
    </row>
    <row r="101" spans="1:7">
      <c r="A101" s="12" t="s">
        <v>60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f>D101-E101</f>
        <v>0</v>
      </c>
    </row>
    <row r="102" spans="1:7">
      <c r="A102" s="14" t="s">
        <v>59</v>
      </c>
      <c r="B102" s="11">
        <f>SUM(B103:B111)</f>
        <v>0</v>
      </c>
      <c r="C102" s="11">
        <f>SUM(C103:C111)</f>
        <v>0</v>
      </c>
      <c r="D102" s="11">
        <f>SUM(D103:D111)</f>
        <v>0</v>
      </c>
      <c r="E102" s="11">
        <f>SUM(E103:E111)</f>
        <v>0</v>
      </c>
      <c r="F102" s="11">
        <f>SUM(F103:F111)</f>
        <v>0</v>
      </c>
      <c r="G102" s="11">
        <f>SUM(G103:G111)</f>
        <v>0</v>
      </c>
    </row>
    <row r="103" spans="1:7">
      <c r="A103" s="12" t="s">
        <v>58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f>D103-E103</f>
        <v>0</v>
      </c>
    </row>
    <row r="104" spans="1:7">
      <c r="A104" s="12" t="s">
        <v>57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f>D104-E104</f>
        <v>0</v>
      </c>
    </row>
    <row r="105" spans="1:7">
      <c r="A105" s="12" t="s">
        <v>56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f>D105-E105</f>
        <v>0</v>
      </c>
    </row>
    <row r="106" spans="1:7">
      <c r="A106" s="12" t="s">
        <v>55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f>D106-E106</f>
        <v>0</v>
      </c>
    </row>
    <row r="107" spans="1:7">
      <c r="A107" s="12" t="s">
        <v>54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f>D107-E107</f>
        <v>0</v>
      </c>
    </row>
    <row r="108" spans="1:7">
      <c r="A108" s="12" t="s">
        <v>53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f>D108-E108</f>
        <v>0</v>
      </c>
    </row>
    <row r="109" spans="1:7">
      <c r="A109" s="12" t="s">
        <v>52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f>D109-E109</f>
        <v>0</v>
      </c>
    </row>
    <row r="110" spans="1:7">
      <c r="A110" s="12" t="s">
        <v>51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f>D110-E110</f>
        <v>0</v>
      </c>
    </row>
    <row r="111" spans="1:7">
      <c r="A111" s="12" t="s">
        <v>50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f>D111-E111</f>
        <v>0</v>
      </c>
    </row>
    <row r="112" spans="1:7">
      <c r="A112" s="14" t="s">
        <v>49</v>
      </c>
      <c r="B112" s="11">
        <f>SUM(B113:B121)</f>
        <v>0</v>
      </c>
      <c r="C112" s="11">
        <f>SUM(C113:C121)</f>
        <v>0</v>
      </c>
      <c r="D112" s="11">
        <f>SUM(D113:D121)</f>
        <v>0</v>
      </c>
      <c r="E112" s="11">
        <f>SUM(E113:E121)</f>
        <v>0</v>
      </c>
      <c r="F112" s="11">
        <f>SUM(F113:F121)</f>
        <v>0</v>
      </c>
      <c r="G112" s="11">
        <f>SUM(G113:G121)</f>
        <v>0</v>
      </c>
    </row>
    <row r="113" spans="1:7">
      <c r="A113" s="12" t="s">
        <v>48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f>D113-E113</f>
        <v>0</v>
      </c>
    </row>
    <row r="114" spans="1:7">
      <c r="A114" s="12" t="s">
        <v>47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f>D114-E114</f>
        <v>0</v>
      </c>
    </row>
    <row r="115" spans="1:7">
      <c r="A115" s="12" t="s">
        <v>46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f>D115-E115</f>
        <v>0</v>
      </c>
    </row>
    <row r="116" spans="1:7">
      <c r="A116" s="12" t="s">
        <v>45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f>D116-E116</f>
        <v>0</v>
      </c>
    </row>
    <row r="117" spans="1:7">
      <c r="A117" s="12" t="s">
        <v>44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f>D117-E117</f>
        <v>0</v>
      </c>
    </row>
    <row r="118" spans="1:7">
      <c r="A118" s="12" t="s">
        <v>43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f>D118-E118</f>
        <v>0</v>
      </c>
    </row>
    <row r="119" spans="1:7">
      <c r="A119" s="12" t="s">
        <v>42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f>D119-E119</f>
        <v>0</v>
      </c>
    </row>
    <row r="120" spans="1:7">
      <c r="A120" s="12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f>D120-E120</f>
        <v>0</v>
      </c>
    </row>
    <row r="121" spans="1:7">
      <c r="A121" s="12" t="s">
        <v>40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f>D121-E121</f>
        <v>0</v>
      </c>
    </row>
    <row r="122" spans="1:7">
      <c r="A122" s="14" t="s">
        <v>39</v>
      </c>
      <c r="B122" s="11">
        <f>SUM(B123:B131)</f>
        <v>0</v>
      </c>
      <c r="C122" s="11">
        <f>SUM(C123:C131)</f>
        <v>0</v>
      </c>
      <c r="D122" s="11">
        <f>SUM(D123:D131)</f>
        <v>0</v>
      </c>
      <c r="E122" s="11">
        <f>SUM(E123:E131)</f>
        <v>0</v>
      </c>
      <c r="F122" s="11">
        <f>SUM(F123:F131)</f>
        <v>0</v>
      </c>
      <c r="G122" s="11">
        <f>SUM(G123:G131)</f>
        <v>0</v>
      </c>
    </row>
    <row r="123" spans="1:7">
      <c r="A123" s="12" t="s">
        <v>38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f>D123-E123</f>
        <v>0</v>
      </c>
    </row>
    <row r="124" spans="1:7">
      <c r="A124" s="12" t="s">
        <v>37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f>D124-E124</f>
        <v>0</v>
      </c>
    </row>
    <row r="125" spans="1:7">
      <c r="A125" s="12" t="s">
        <v>36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f>D125-E125</f>
        <v>0</v>
      </c>
    </row>
    <row r="126" spans="1:7">
      <c r="A126" s="12" t="s">
        <v>35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f>D126-E126</f>
        <v>0</v>
      </c>
    </row>
    <row r="127" spans="1:7">
      <c r="A127" s="12" t="s">
        <v>34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f>D127-E127</f>
        <v>0</v>
      </c>
    </row>
    <row r="128" spans="1:7">
      <c r="A128" s="12" t="s">
        <v>33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f>D128-E128</f>
        <v>0</v>
      </c>
    </row>
    <row r="129" spans="1:7">
      <c r="A129" s="12" t="s">
        <v>32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f>D129-E129</f>
        <v>0</v>
      </c>
    </row>
    <row r="130" spans="1:7">
      <c r="A130" s="12" t="s">
        <v>31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f>D130-E130</f>
        <v>0</v>
      </c>
    </row>
    <row r="131" spans="1:7">
      <c r="A131" s="12" t="s">
        <v>30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f>D131-E131</f>
        <v>0</v>
      </c>
    </row>
    <row r="132" spans="1:7">
      <c r="A132" s="14" t="s">
        <v>29</v>
      </c>
      <c r="B132" s="11">
        <f>SUM(B133:B135)</f>
        <v>0</v>
      </c>
      <c r="C132" s="11">
        <f>SUM(C133:C135)</f>
        <v>0</v>
      </c>
      <c r="D132" s="11">
        <f>SUM(D133:D135)</f>
        <v>0</v>
      </c>
      <c r="E132" s="11">
        <f>SUM(E133:E135)</f>
        <v>0</v>
      </c>
      <c r="F132" s="11">
        <f>SUM(F133:F135)</f>
        <v>0</v>
      </c>
      <c r="G132" s="11">
        <f>SUM(G133:G135)</f>
        <v>0</v>
      </c>
    </row>
    <row r="133" spans="1:7">
      <c r="A133" s="12" t="s">
        <v>28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f>D133-E133</f>
        <v>0</v>
      </c>
    </row>
    <row r="134" spans="1:7">
      <c r="A134" s="12" t="s">
        <v>27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f>D134-E134</f>
        <v>0</v>
      </c>
    </row>
    <row r="135" spans="1:7">
      <c r="A135" s="12" t="s">
        <v>26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f>D135-E135</f>
        <v>0</v>
      </c>
    </row>
    <row r="136" spans="1:7">
      <c r="A136" s="14" t="s">
        <v>25</v>
      </c>
      <c r="B136" s="11">
        <f>SUM(B137:B141,B143:B144)</f>
        <v>0</v>
      </c>
      <c r="C136" s="11">
        <f>SUM(C137:C141,C143:C144)</f>
        <v>0</v>
      </c>
      <c r="D136" s="11">
        <f>SUM(D137:D141,D143:D144)</f>
        <v>0</v>
      </c>
      <c r="E136" s="11">
        <f>SUM(E137:E141,E143:E144)</f>
        <v>0</v>
      </c>
      <c r="F136" s="11">
        <f>SUM(F137:F141,F143:F144)</f>
        <v>0</v>
      </c>
      <c r="G136" s="11">
        <f>SUM(G137:G141,G143:G144)</f>
        <v>0</v>
      </c>
    </row>
    <row r="137" spans="1:7">
      <c r="A137" s="12" t="s">
        <v>24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f>D137-E137</f>
        <v>0</v>
      </c>
    </row>
    <row r="138" spans="1:7">
      <c r="A138" s="12" t="s">
        <v>23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f>D138-E138</f>
        <v>0</v>
      </c>
    </row>
    <row r="139" spans="1:7">
      <c r="A139" s="12" t="s">
        <v>22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f>D139-E139</f>
        <v>0</v>
      </c>
    </row>
    <row r="140" spans="1:7">
      <c r="A140" s="12" t="s">
        <v>21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f>D140-E140</f>
        <v>0</v>
      </c>
    </row>
    <row r="141" spans="1:7">
      <c r="A141" s="12" t="s">
        <v>20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f>D141-E141</f>
        <v>0</v>
      </c>
    </row>
    <row r="142" spans="1:7">
      <c r="A142" s="12" t="s">
        <v>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f>D142-E142</f>
        <v>0</v>
      </c>
    </row>
    <row r="143" spans="1:7">
      <c r="A143" s="12" t="s">
        <v>18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f>D143-E143</f>
        <v>0</v>
      </c>
    </row>
    <row r="144" spans="1:7">
      <c r="A144" s="12" t="s">
        <v>17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f>D144-E144</f>
        <v>0</v>
      </c>
    </row>
    <row r="145" spans="1:7">
      <c r="A145" s="14" t="s">
        <v>16</v>
      </c>
      <c r="B145" s="11">
        <f>SUM(B146:B148)</f>
        <v>0</v>
      </c>
      <c r="C145" s="11">
        <f>SUM(C146:C148)</f>
        <v>0</v>
      </c>
      <c r="D145" s="11">
        <f>SUM(D146:D148)</f>
        <v>0</v>
      </c>
      <c r="E145" s="11">
        <f>SUM(E146:E148)</f>
        <v>0</v>
      </c>
      <c r="F145" s="11">
        <f>SUM(F146:F148)</f>
        <v>0</v>
      </c>
      <c r="G145" s="11">
        <f>SUM(G146:G148)</f>
        <v>0</v>
      </c>
    </row>
    <row r="146" spans="1:7">
      <c r="A146" s="12" t="s">
        <v>15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f>D146-E146</f>
        <v>0</v>
      </c>
    </row>
    <row r="147" spans="1:7">
      <c r="A147" s="12" t="s">
        <v>14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f>D147-E147</f>
        <v>0</v>
      </c>
    </row>
    <row r="148" spans="1:7">
      <c r="A148" s="12" t="s">
        <v>13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f>D148-E148</f>
        <v>0</v>
      </c>
    </row>
    <row r="149" spans="1:7">
      <c r="A149" s="14" t="s">
        <v>12</v>
      </c>
      <c r="B149" s="11">
        <f>SUM(B150:B156)</f>
        <v>0</v>
      </c>
      <c r="C149" s="11">
        <f>SUM(C150:C156)</f>
        <v>0</v>
      </c>
      <c r="D149" s="11">
        <f>SUM(D150:D156)</f>
        <v>0</v>
      </c>
      <c r="E149" s="11">
        <f>SUM(E150:E156)</f>
        <v>0</v>
      </c>
      <c r="F149" s="11">
        <f>SUM(F150:F156)</f>
        <v>0</v>
      </c>
      <c r="G149" s="11">
        <f>SUM(G150:G156)</f>
        <v>0</v>
      </c>
    </row>
    <row r="150" spans="1:7">
      <c r="A150" s="12" t="s">
        <v>11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f>D150-E150</f>
        <v>0</v>
      </c>
    </row>
    <row r="151" spans="1:7">
      <c r="A151" s="12" t="s">
        <v>10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f>D151-E151</f>
        <v>0</v>
      </c>
    </row>
    <row r="152" spans="1:7">
      <c r="A152" s="12" t="s">
        <v>9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f>D152-E152</f>
        <v>0</v>
      </c>
    </row>
    <row r="153" spans="1:7">
      <c r="A153" s="13" t="s">
        <v>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f>D153-E153</f>
        <v>0</v>
      </c>
    </row>
    <row r="154" spans="1:7">
      <c r="A154" s="12" t="s">
        <v>7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f>D154-E154</f>
        <v>0</v>
      </c>
    </row>
    <row r="155" spans="1:7">
      <c r="A155" s="12" t="s">
        <v>6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f>D155-E155</f>
        <v>0</v>
      </c>
    </row>
    <row r="156" spans="1:7">
      <c r="A156" s="12" t="s">
        <v>5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f>D156-E156</f>
        <v>0</v>
      </c>
    </row>
    <row r="157" spans="1:7">
      <c r="A157" s="10"/>
      <c r="B157" s="9"/>
      <c r="C157" s="9"/>
      <c r="D157" s="9"/>
      <c r="E157" s="9"/>
      <c r="F157" s="9"/>
      <c r="G157" s="9"/>
    </row>
    <row r="158" spans="1:7">
      <c r="A158" s="8" t="s">
        <v>4</v>
      </c>
      <c r="B158" s="7">
        <f>B8+B83</f>
        <v>0</v>
      </c>
      <c r="C158" s="6">
        <f>C8+C83</f>
        <v>47425610.960000001</v>
      </c>
      <c r="D158" s="6">
        <f>D8+D83</f>
        <v>47425610.960000001</v>
      </c>
      <c r="E158" s="6">
        <f>E8+E83</f>
        <v>19867765.079999998</v>
      </c>
      <c r="F158" s="6">
        <f>F8+F83</f>
        <v>19611216.079999998</v>
      </c>
      <c r="G158" s="6">
        <f>G8+G83</f>
        <v>27557845.880000006</v>
      </c>
    </row>
    <row r="159" spans="1:7">
      <c r="A159" s="5"/>
      <c r="B159" s="4"/>
      <c r="C159" s="4"/>
      <c r="D159" s="4"/>
      <c r="E159" s="4"/>
      <c r="F159" s="4"/>
      <c r="G159" s="4"/>
    </row>
    <row r="160" spans="1:7" hidden="1">
      <c r="A160" s="1"/>
    </row>
    <row r="161" spans="1:6">
      <c r="A161" s="1"/>
    </row>
    <row r="162" spans="1:6">
      <c r="A162" s="1"/>
    </row>
    <row r="163" spans="1:6">
      <c r="A163" s="1"/>
    </row>
    <row r="164" spans="1:6">
      <c r="A164" s="3" t="s">
        <v>3</v>
      </c>
      <c r="D164" s="2" t="s">
        <v>2</v>
      </c>
      <c r="E164" s="2"/>
      <c r="F164" s="2"/>
    </row>
    <row r="165" spans="1:6">
      <c r="A165" s="3" t="s">
        <v>1</v>
      </c>
      <c r="D165" s="2" t="s">
        <v>0</v>
      </c>
      <c r="E165" s="2"/>
      <c r="F165" s="2"/>
    </row>
    <row r="166" spans="1:6">
      <c r="A166" s="1"/>
    </row>
    <row r="167" spans="1:6"/>
  </sheetData>
  <mergeCells count="10">
    <mergeCell ref="D165:F165"/>
    <mergeCell ref="A6:A7"/>
    <mergeCell ref="B6:F6"/>
    <mergeCell ref="G6:G7"/>
    <mergeCell ref="A1:G1"/>
    <mergeCell ref="A2:G2"/>
    <mergeCell ref="A3:G3"/>
    <mergeCell ref="A4:G4"/>
    <mergeCell ref="A5:G5"/>
    <mergeCell ref="D164:F164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F-6a</vt:lpstr>
      <vt:lpstr>ENTE_PUBLICO_F06A</vt:lpstr>
      <vt:lpstr>PERIODO_INFORME_F06A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2018-10-11T17:46:14Z</dcterms:created>
  <dcterms:modified xsi:type="dcterms:W3CDTF">2018-10-11T17:46:32Z</dcterms:modified>
</cp:coreProperties>
</file>