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ESF!$A$3:$F$39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ESF!$A$1:$F$57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J5" i="1"/>
  <c r="B13"/>
  <c r="C13"/>
  <c r="E14"/>
  <c r="E26" s="1"/>
  <c r="F14"/>
  <c r="F26" s="1"/>
  <c r="E24"/>
  <c r="F24"/>
  <c r="B26"/>
  <c r="C26"/>
  <c r="B28"/>
  <c r="C28"/>
  <c r="E30"/>
  <c r="F30"/>
  <c r="F35"/>
  <c r="E36"/>
  <c r="E35" s="1"/>
  <c r="E46" s="1"/>
  <c r="F36"/>
  <c r="E37"/>
  <c r="E42"/>
  <c r="F42"/>
  <c r="F46"/>
  <c r="C51"/>
  <c r="F54"/>
  <c r="E50" l="1"/>
  <c r="E48"/>
  <c r="F48"/>
  <c r="F50" s="1"/>
  <c r="F51" l="1"/>
  <c r="I5" l="1"/>
  <c r="H5" l="1"/>
  <c r="E51"/>
  <c r="F58" l="1"/>
  <c r="F55"/>
  <c r="E58" l="1"/>
</calcChain>
</file>

<file path=xl/sharedStrings.xml><?xml version="1.0" encoding="utf-8"?>
<sst xmlns="http://schemas.openxmlformats.org/spreadsheetml/2006/main" count="68" uniqueCount="67">
  <si>
    <t>Elaboró</t>
  </si>
  <si>
    <t>C.P. Veronica Negrete Barreto</t>
  </si>
  <si>
    <t>Dirección de Control y Seguimiento de Fideicomisos</t>
  </si>
  <si>
    <t xml:space="preserve">Presidenta del Comité Técnico                                               </t>
  </si>
  <si>
    <t xml:space="preserve">   Juan Lara Centeno</t>
  </si>
  <si>
    <t xml:space="preserve"> Ing. Marisol Suárez Correa    </t>
  </si>
  <si>
    <t>“Bajo protesta de decir verdad declaramos que los Estados Financieros y sus notas, son razonablemente correctos y son responsabilidad del emisor”.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</si>
  <si>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</si>
  <si>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</si>
  <si>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</si>
  <si>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</si>
  <si>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</si>
  <si>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</si>
  <si>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</si>
  <si>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</si>
  <si>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</si>
  <si>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</si>
  <si>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</si>
  <si>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</si>
  <si>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</si>
  <si>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</si>
  <si>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</si>
  <si>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</si>
  <si>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</si>
  <si>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</si>
  <si>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</si>
  <si>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</si>
  <si>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</si>
  <si>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</si>
  <si>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</si>
  <si>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</si>
  <si>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</si>
  <si>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</si>
  <si>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</si>
  <si>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</si>
  <si>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</si>
  <si>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</si>
  <si>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</si>
  <si>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</si>
  <si>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</si>
  <si>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</si>
  <si>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</si>
  <si>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</si>
  <si>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</si>
  <si>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</si>
  <si>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</si>
  <si>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</si>
  <si>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</si>
  <si>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</si>
  <si>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</si>
  <si>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</si>
  <si>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</si>
  <si>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</si>
  <si>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</si>
  <si>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</si>
  <si>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</si>
  <si>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</si>
  <si>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</si>
  <si>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</si>
  <si>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</si>
  <si>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</si>
  <si>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</si>
  <si>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</si>
  <si>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</si>
  <si>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</si>
  <si>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</si>
  <si>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 xml:space="preserve">
 Fideicomiso de Bordería e Infraestructura Rural para el Estado de Guanajuato  &lt;&lt;FIBIR&gt;&gt;
Estado de Situación Financiera
Al 30 de Junio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
(Cifras en Pesos)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</si>
</sst>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10" applyNumberFormat="0" applyAlignment="0" applyProtection="0"/>
    <xf numFmtId="0" fontId="17" fillId="31" borderId="11" applyNumberFormat="0" applyAlignment="0" applyProtection="0"/>
    <xf numFmtId="0" fontId="18" fillId="0" borderId="12" applyNumberFormat="0" applyFill="0" applyAlignment="0" applyProtection="0"/>
    <xf numFmtId="0" fontId="3" fillId="0" borderId="1" applyNumberFormat="0" applyFill="0" applyAlignment="0" applyProtection="0"/>
    <xf numFmtId="0" fontId="19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0" fillId="32" borderId="10" applyNumberFormat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21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3" applyNumberFormat="0" applyFont="0" applyAlignment="0" applyProtection="0"/>
    <xf numFmtId="0" fontId="6" fillId="34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30" borderId="14" applyNumberFormat="0" applyAlignment="0" applyProtection="0"/>
    <xf numFmtId="4" fontId="33" fillId="35" borderId="15" applyNumberFormat="0" applyProtection="0">
      <alignment vertical="center"/>
    </xf>
    <xf numFmtId="4" fontId="33" fillId="35" borderId="15" applyNumberFormat="0" applyProtection="0">
      <alignment vertical="center"/>
    </xf>
    <xf numFmtId="4" fontId="34" fillId="36" borderId="15" applyNumberFormat="0" applyProtection="0">
      <alignment horizontal="center" vertical="center" wrapText="1"/>
    </xf>
    <xf numFmtId="4" fontId="35" fillId="35" borderId="15" applyNumberFormat="0" applyProtection="0">
      <alignment vertical="center"/>
    </xf>
    <xf numFmtId="4" fontId="35" fillId="35" borderId="15" applyNumberFormat="0" applyProtection="0">
      <alignment vertical="center"/>
    </xf>
    <xf numFmtId="4" fontId="36" fillId="37" borderId="15" applyNumberFormat="0" applyProtection="0">
      <alignment horizontal="center" vertical="center" wrapText="1"/>
    </xf>
    <xf numFmtId="4" fontId="33" fillId="35" borderId="15" applyNumberFormat="0" applyProtection="0">
      <alignment horizontal="left" vertical="center" indent="1"/>
    </xf>
    <xf numFmtId="4" fontId="33" fillId="35" borderId="15" applyNumberFormat="0" applyProtection="0">
      <alignment horizontal="left" vertical="center" indent="1"/>
    </xf>
    <xf numFmtId="4" fontId="37" fillId="36" borderId="15" applyNumberFormat="0" applyProtection="0">
      <alignment horizontal="left" vertical="center" wrapText="1"/>
    </xf>
    <xf numFmtId="0" fontId="33" fillId="35" borderId="15" applyNumberFormat="0" applyProtection="0">
      <alignment horizontal="left" vertical="top" indent="1"/>
    </xf>
    <xf numFmtId="4" fontId="33" fillId="38" borderId="0" applyNumberFormat="0" applyProtection="0">
      <alignment horizontal="left" vertical="center" indent="1"/>
    </xf>
    <xf numFmtId="4" fontId="33" fillId="38" borderId="0" applyNumberFormat="0" applyProtection="0">
      <alignment horizontal="left" vertical="center" indent="1"/>
    </xf>
    <xf numFmtId="4" fontId="38" fillId="39" borderId="0" applyNumberFormat="0" applyProtection="0">
      <alignment horizontal="left" vertical="center" wrapText="1"/>
    </xf>
    <xf numFmtId="4" fontId="39" fillId="40" borderId="15" applyNumberFormat="0" applyProtection="0">
      <alignment horizontal="right" vertical="center"/>
    </xf>
    <xf numFmtId="4" fontId="39" fillId="40" borderId="15" applyNumberFormat="0" applyProtection="0">
      <alignment horizontal="right" vertical="center"/>
    </xf>
    <xf numFmtId="4" fontId="40" fillId="41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40" fillId="43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40" fillId="45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39" fillId="46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40" fillId="49" borderId="15" applyNumberFormat="0" applyProtection="0">
      <alignment horizontal="right" vertical="center"/>
    </xf>
    <xf numFmtId="4" fontId="39" fillId="36" borderId="15" applyNumberFormat="0" applyProtection="0">
      <alignment horizontal="right" vertical="center"/>
    </xf>
    <xf numFmtId="4" fontId="39" fillId="36" borderId="15" applyNumberFormat="0" applyProtection="0">
      <alignment horizontal="right" vertical="center"/>
    </xf>
    <xf numFmtId="4" fontId="40" fillId="50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39" fillId="53" borderId="15" applyNumberFormat="0" applyProtection="0">
      <alignment horizontal="right" vertical="center"/>
    </xf>
    <xf numFmtId="4" fontId="40" fillId="54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3" fillId="57" borderId="16" applyNumberFormat="0" applyProtection="0">
      <alignment horizontal="left" vertical="center" indent="1"/>
    </xf>
    <xf numFmtId="4" fontId="33" fillId="57" borderId="16" applyNumberFormat="0" applyProtection="0">
      <alignment horizontal="left" vertical="center" indent="1"/>
    </xf>
    <xf numFmtId="4" fontId="41" fillId="57" borderId="13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41" fillId="59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42" fillId="60" borderId="0" applyNumberFormat="0" applyProtection="0">
      <alignment horizontal="left" vertical="center" indent="1"/>
    </xf>
    <xf numFmtId="4" fontId="39" fillId="38" borderId="15" applyNumberFormat="0" applyProtection="0">
      <alignment horizontal="right" vertical="center"/>
    </xf>
    <xf numFmtId="4" fontId="39" fillId="38" borderId="15" applyNumberFormat="0" applyProtection="0">
      <alignment horizontal="right" vertical="center"/>
    </xf>
    <xf numFmtId="4" fontId="40" fillId="61" borderId="15" applyNumberFormat="0" applyProtection="0">
      <alignment horizontal="right" vertical="center"/>
    </xf>
    <xf numFmtId="4" fontId="39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39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39" borderId="5" applyNumberFormat="0">
      <protection locked="0"/>
    </xf>
    <xf numFmtId="0" fontId="6" fillId="39" borderId="5" applyNumberFormat="0">
      <protection locked="0"/>
    </xf>
    <xf numFmtId="0" fontId="6" fillId="39" borderId="5" applyNumberFormat="0">
      <protection locked="0"/>
    </xf>
    <xf numFmtId="0" fontId="6" fillId="39" borderId="5" applyNumberFormat="0">
      <protection locked="0"/>
    </xf>
    <xf numFmtId="4" fontId="39" fillId="63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40" fillId="64" borderId="15" applyNumberFormat="0" applyProtection="0">
      <alignment vertical="center"/>
    </xf>
    <xf numFmtId="4" fontId="43" fillId="63" borderId="15" applyNumberFormat="0" applyProtection="0">
      <alignment vertical="center"/>
    </xf>
    <xf numFmtId="4" fontId="43" fillId="63" borderId="15" applyNumberFormat="0" applyProtection="0">
      <alignment vertical="center"/>
    </xf>
    <xf numFmtId="4" fontId="44" fillId="64" borderId="15" applyNumberFormat="0" applyProtection="0">
      <alignment vertical="center"/>
    </xf>
    <xf numFmtId="4" fontId="39" fillId="63" borderId="15" applyNumberFormat="0" applyProtection="0">
      <alignment horizontal="left" vertical="center" indent="1"/>
    </xf>
    <xf numFmtId="4" fontId="39" fillId="63" borderId="15" applyNumberFormat="0" applyProtection="0">
      <alignment horizontal="left" vertical="center" indent="1"/>
    </xf>
    <xf numFmtId="4" fontId="42" fillId="61" borderId="17" applyNumberFormat="0" applyProtection="0">
      <alignment horizontal="left" vertical="center" indent="1"/>
    </xf>
    <xf numFmtId="0" fontId="39" fillId="63" borderId="15" applyNumberFormat="0" applyProtection="0">
      <alignment horizontal="left" vertical="top" indent="1"/>
    </xf>
    <xf numFmtId="4" fontId="39" fillId="58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45" fillId="39" borderId="18" applyNumberFormat="0" applyProtection="0">
      <alignment horizontal="center" vertical="center" wrapText="1"/>
    </xf>
    <xf numFmtId="4" fontId="43" fillId="58" borderId="15" applyNumberFormat="0" applyProtection="0">
      <alignment horizontal="right" vertical="center"/>
    </xf>
    <xf numFmtId="4" fontId="43" fillId="58" borderId="15" applyNumberFormat="0" applyProtection="0">
      <alignment horizontal="right" vertical="center"/>
    </xf>
    <xf numFmtId="4" fontId="44" fillId="64" borderId="15" applyNumberFormat="0" applyProtection="0">
      <alignment horizontal="center" vertical="center" wrapText="1"/>
    </xf>
    <xf numFmtId="4" fontId="39" fillId="38" borderId="15" applyNumberFormat="0" applyProtection="0">
      <alignment horizontal="left" vertical="center" indent="1"/>
    </xf>
    <xf numFmtId="4" fontId="39" fillId="38" borderId="15" applyNumberFormat="0" applyProtection="0">
      <alignment horizontal="left" vertical="center" indent="1"/>
    </xf>
    <xf numFmtId="4" fontId="46" fillId="65" borderId="18" applyNumberFormat="0" applyProtection="0">
      <alignment horizontal="left" vertical="center" wrapText="1"/>
    </xf>
    <xf numFmtId="0" fontId="39" fillId="38" borderId="15" applyNumberFormat="0" applyProtection="0">
      <alignment horizontal="left" vertical="top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7" fillId="66" borderId="0" applyNumberFormat="0" applyProtection="0">
      <alignment horizontal="left" vertical="center" indent="1"/>
    </xf>
    <xf numFmtId="4" fontId="48" fillId="58" borderId="15" applyNumberFormat="0" applyProtection="0">
      <alignment horizontal="right" vertical="center"/>
    </xf>
    <xf numFmtId="4" fontId="48" fillId="58" borderId="15" applyNumberFormat="0" applyProtection="0">
      <alignment horizontal="right" vertical="center"/>
    </xf>
    <xf numFmtId="4" fontId="49" fillId="64" borderId="15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19" fillId="0" borderId="21" applyNumberFormat="0" applyFill="0" applyAlignment="0" applyProtection="0"/>
    <xf numFmtId="0" fontId="2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55" fillId="0" borderId="23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4" fillId="0" borderId="3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</cellStyleXfs>
  <cellXfs count="62">
    <xf numFmtId="0" fontId="0" fillId="0" borderId="0" xfId="0"/>
    <xf numFmtId="0" fontId="6" fillId="0" borderId="0" xfId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top"/>
      <protection locked="0"/>
    </xf>
    <xf numFmtId="4" fontId="6" fillId="0" borderId="0" xfId="1" applyNumberFormat="1" applyAlignment="1" applyProtection="1">
      <alignment vertical="top"/>
      <protection locked="0"/>
    </xf>
    <xf numFmtId="0" fontId="6" fillId="0" borderId="0" xfId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vertical="top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4" xfId="1" applyBorder="1" applyAlignment="1" applyProtection="1">
      <alignment vertical="top" wrapText="1"/>
      <protection locked="0"/>
    </xf>
    <xf numFmtId="0" fontId="7" fillId="27" borderId="0" xfId="0" applyFont="1" applyFill="1" applyAlignment="1" applyProtection="1">
      <alignment vertical="top" wrapText="1"/>
      <protection locked="0"/>
    </xf>
    <xf numFmtId="0" fontId="8" fillId="27" borderId="0" xfId="0" applyFont="1" applyFill="1" applyAlignment="1" applyProtection="1">
      <alignment vertical="top" wrapText="1"/>
      <protection locked="0"/>
    </xf>
    <xf numFmtId="3" fontId="8" fillId="27" borderId="0" xfId="0" applyNumberFormat="1" applyFont="1" applyFill="1" applyAlignment="1" applyProtection="1">
      <alignment vertical="top" wrapText="1"/>
      <protection locked="0"/>
    </xf>
    <xf numFmtId="0" fontId="7" fillId="27" borderId="0" xfId="0" applyFont="1" applyFill="1" applyAlignment="1" applyProtection="1">
      <alignment wrapText="1"/>
      <protection locked="0"/>
    </xf>
    <xf numFmtId="0" fontId="8" fillId="27" borderId="0" xfId="0" applyFont="1" applyFill="1" applyAlignment="1" applyProtection="1">
      <alignment wrapText="1"/>
      <protection locked="0"/>
    </xf>
    <xf numFmtId="0" fontId="10" fillId="27" borderId="0" xfId="0" applyFont="1" applyFill="1" applyAlignment="1" applyProtection="1">
      <alignment wrapText="1"/>
      <protection locked="0"/>
    </xf>
    <xf numFmtId="0" fontId="6" fillId="27" borderId="0" xfId="0" applyFont="1" applyFill="1" applyAlignment="1" applyProtection="1">
      <alignment vertical="top" wrapText="1"/>
      <protection locked="0"/>
    </xf>
    <xf numFmtId="0" fontId="6" fillId="27" borderId="0" xfId="0" applyFont="1" applyFill="1" applyAlignment="1" applyProtection="1">
      <alignment horizontal="center" vertical="center" wrapText="1"/>
      <protection locked="0"/>
    </xf>
    <xf numFmtId="0" fontId="6" fillId="27" borderId="0" xfId="0" applyFont="1" applyFill="1" applyAlignment="1" applyProtection="1">
      <alignment horizontal="center" vertical="top" wrapText="1"/>
      <protection locked="0"/>
    </xf>
    <xf numFmtId="0" fontId="7" fillId="27" borderId="0" xfId="0" applyFont="1" applyFill="1"/>
    <xf numFmtId="0" fontId="6" fillId="0" borderId="0" xfId="1" applyAlignment="1" applyProtection="1">
      <alignment horizontal="center" vertical="center"/>
      <protection locked="0"/>
    </xf>
    <xf numFmtId="0" fontId="10" fillId="27" borderId="0" xfId="0" applyFont="1" applyFill="1" applyAlignment="1" applyProtection="1">
      <alignment horizontal="center"/>
      <protection locked="0"/>
    </xf>
    <xf numFmtId="0" fontId="7" fillId="27" borderId="0" xfId="0" applyFont="1" applyFill="1" applyProtection="1">
      <protection locked="0"/>
    </xf>
    <xf numFmtId="0" fontId="8" fillId="27" borderId="0" xfId="0" applyFont="1" applyFill="1" applyProtection="1">
      <protection locked="0"/>
    </xf>
    <xf numFmtId="0" fontId="10" fillId="27" borderId="0" xfId="0" applyFont="1" applyFill="1" applyProtection="1">
      <protection locked="0"/>
    </xf>
    <xf numFmtId="3" fontId="8" fillId="27" borderId="0" xfId="0" applyNumberFormat="1" applyFont="1" applyFill="1" applyProtection="1">
      <protection locked="0"/>
    </xf>
    <xf numFmtId="0" fontId="8" fillId="27" borderId="0" xfId="0" applyFont="1" applyFill="1" applyAlignment="1" applyProtection="1">
      <alignment horizontal="center"/>
      <protection locked="0"/>
    </xf>
    <xf numFmtId="0" fontId="6" fillId="27" borderId="0" xfId="0" applyFont="1" applyFill="1" applyAlignment="1" applyProtection="1">
      <alignment horizontal="center"/>
      <protection locked="0"/>
    </xf>
    <xf numFmtId="0" fontId="6" fillId="0" borderId="0" xfId="0" applyFont="1"/>
    <xf numFmtId="4" fontId="6" fillId="0" borderId="5" xfId="1" applyNumberFormat="1" applyBorder="1" applyAlignment="1" applyProtection="1">
      <alignment vertical="top"/>
      <protection locked="0"/>
    </xf>
    <xf numFmtId="0" fontId="6" fillId="0" borderId="5" xfId="1" applyBorder="1" applyAlignment="1" applyProtection="1">
      <alignment vertical="top" wrapText="1"/>
      <protection locked="0"/>
    </xf>
    <xf numFmtId="3" fontId="11" fillId="0" borderId="5" xfId="2" applyNumberFormat="1" applyFont="1" applyFill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horizontal="left" vertical="top" wrapText="1" indent="2"/>
      <protection locked="0"/>
    </xf>
    <xf numFmtId="3" fontId="11" fillId="0" borderId="5" xfId="1" applyNumberFormat="1" applyFont="1" applyBorder="1" applyAlignment="1" applyProtection="1">
      <alignment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3" fontId="6" fillId="0" borderId="5" xfId="1" applyNumberFormat="1" applyBorder="1" applyAlignment="1" applyProtection="1">
      <alignment vertical="top"/>
      <protection locked="0"/>
    </xf>
    <xf numFmtId="3" fontId="6" fillId="0" borderId="5" xfId="2" applyNumberFormat="1" applyFont="1" applyFill="1" applyBorder="1" applyAlignment="1" applyProtection="1">
      <alignment vertical="top" wrapText="1"/>
      <protection locked="0"/>
    </xf>
    <xf numFmtId="0" fontId="6" fillId="0" borderId="5" xfId="1" applyBorder="1" applyAlignment="1" applyProtection="1">
      <alignment horizontal="left" vertical="top" wrapText="1"/>
      <protection locked="0"/>
    </xf>
    <xf numFmtId="0" fontId="6" fillId="0" borderId="5" xfId="1" applyBorder="1" applyAlignment="1" applyProtection="1">
      <alignment horizontal="left" vertical="top" wrapText="1" indent="3"/>
      <protection locked="0"/>
    </xf>
    <xf numFmtId="0" fontId="6" fillId="0" borderId="5" xfId="1" applyBorder="1" applyAlignment="1" applyProtection="1">
      <alignment vertical="top"/>
      <protection locked="0"/>
    </xf>
    <xf numFmtId="164" fontId="6" fillId="0" borderId="5" xfId="2" applyNumberFormat="1" applyFont="1" applyFill="1" applyBorder="1" applyAlignment="1" applyProtection="1">
      <alignment vertical="top" wrapText="1"/>
      <protection locked="0"/>
    </xf>
    <xf numFmtId="3" fontId="6" fillId="0" borderId="5" xfId="3" applyNumberFormat="1" applyFont="1" applyFill="1" applyBorder="1" applyAlignment="1" applyProtection="1">
      <alignment vertical="top" wrapText="1"/>
      <protection locked="0"/>
    </xf>
    <xf numFmtId="3" fontId="6" fillId="0" borderId="0" xfId="1" applyNumberFormat="1" applyAlignment="1" applyProtection="1">
      <alignment vertical="top"/>
      <protection locked="0"/>
    </xf>
    <xf numFmtId="164" fontId="11" fillId="0" borderId="5" xfId="2" applyNumberFormat="1" applyFont="1" applyFill="1" applyBorder="1" applyAlignment="1" applyProtection="1">
      <alignment vertical="top" wrapText="1"/>
      <protection locked="0"/>
    </xf>
    <xf numFmtId="3" fontId="8" fillId="0" borderId="0" xfId="1" applyNumberFormat="1" applyFont="1" applyAlignment="1" applyProtection="1">
      <alignment vertical="top"/>
      <protection locked="0"/>
    </xf>
    <xf numFmtId="3" fontId="7" fillId="0" borderId="0" xfId="1" applyNumberFormat="1" applyFont="1" applyAlignment="1" applyProtection="1">
      <alignment vertical="top"/>
      <protection locked="0"/>
    </xf>
    <xf numFmtId="0" fontId="11" fillId="0" borderId="5" xfId="1" applyFont="1" applyBorder="1" applyAlignment="1" applyProtection="1">
      <alignment horizontal="left" vertical="top" wrapText="1" indent="1"/>
      <protection locked="0"/>
    </xf>
    <xf numFmtId="3" fontId="11" fillId="0" borderId="5" xfId="4" applyNumberFormat="1" applyFont="1" applyFill="1" applyBorder="1" applyAlignment="1" applyProtection="1">
      <alignment vertical="top" wrapText="1"/>
      <protection locked="0"/>
    </xf>
    <xf numFmtId="4" fontId="6" fillId="0" borderId="5" xfId="0" applyNumberFormat="1" applyFont="1" applyBorder="1"/>
    <xf numFmtId="3" fontId="6" fillId="0" borderId="5" xfId="0" applyNumberFormat="1" applyFont="1" applyBorder="1"/>
    <xf numFmtId="0" fontId="12" fillId="0" borderId="5" xfId="1" applyFont="1" applyBorder="1" applyAlignment="1" applyProtection="1">
      <alignment horizontal="left" vertical="top" wrapText="1" indent="2"/>
      <protection locked="0"/>
    </xf>
    <xf numFmtId="0" fontId="11" fillId="0" borderId="0" xfId="1" applyFont="1" applyAlignment="1" applyProtection="1">
      <alignment vertical="top"/>
      <protection locked="0"/>
    </xf>
    <xf numFmtId="0" fontId="13" fillId="0" borderId="0" xfId="1" applyFont="1" applyAlignment="1" applyProtection="1">
      <alignment vertical="top"/>
      <protection locked="0"/>
    </xf>
    <xf numFmtId="0" fontId="14" fillId="0" borderId="0" xfId="1" applyFont="1" applyAlignment="1" applyProtection="1">
      <alignment vertical="top"/>
      <protection locked="0"/>
    </xf>
    <xf numFmtId="3" fontId="6" fillId="0" borderId="5" xfId="4" applyNumberFormat="1" applyFont="1" applyFill="1" applyBorder="1" applyAlignment="1" applyProtection="1">
      <alignment vertical="top" wrapText="1"/>
      <protection locked="0"/>
    </xf>
    <xf numFmtId="4" fontId="6" fillId="0" borderId="5" xfId="4" applyNumberFormat="1" applyFont="1" applyFill="1" applyBorder="1" applyAlignment="1" applyProtection="1">
      <alignment vertical="top" wrapText="1"/>
      <protection locked="0"/>
    </xf>
    <xf numFmtId="3" fontId="11" fillId="0" borderId="5" xfId="4" applyNumberFormat="1" applyFont="1" applyFill="1" applyBorder="1" applyAlignment="1" applyProtection="1">
      <alignment vertical="top" wrapText="1"/>
    </xf>
    <xf numFmtId="4" fontId="11" fillId="0" borderId="5" xfId="2" applyNumberFormat="1" applyFont="1" applyFill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horizontal="left" vertical="center" wrapText="1" indent="4"/>
      <protection locked="0"/>
    </xf>
    <xf numFmtId="0" fontId="11" fillId="28" borderId="6" xfId="1" applyFont="1" applyFill="1" applyBorder="1" applyAlignment="1" applyProtection="1">
      <alignment horizontal="center" vertical="center" wrapText="1"/>
      <protection locked="0"/>
    </xf>
    <xf numFmtId="0" fontId="11" fillId="28" borderId="7" xfId="1" applyFont="1" applyFill="1" applyBorder="1" applyAlignment="1" applyProtection="1">
      <alignment horizontal="center" vertical="center" wrapText="1"/>
      <protection locked="0"/>
    </xf>
    <xf numFmtId="0" fontId="11" fillId="28" borderId="8" xfId="1" applyFont="1" applyFill="1" applyBorder="1" applyAlignment="1" applyProtection="1">
      <alignment horizontal="center" vertical="center" wrapText="1"/>
      <protection locked="0"/>
    </xf>
    <xf numFmtId="0" fontId="11" fillId="28" borderId="9" xfId="1" applyFont="1" applyFill="1" applyBorder="1" applyAlignment="1" applyProtection="1">
      <alignment horizontal="center" vertical="center" wrapText="1"/>
      <protection locked="0"/>
    </xf>
  </cellXfs>
  <cellStyles count="1436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3"/>
    <cellStyle name="Millares 2 16 2" xfId="285"/>
    <cellStyle name="Millares 2 16 2 2" xfId="286"/>
    <cellStyle name="Millares 2 16 3" xfId="287"/>
    <cellStyle name="Millares 2 17" xfId="288"/>
    <cellStyle name="Millares 2 17 2" xfId="289"/>
    <cellStyle name="Millares 2 18" xfId="290"/>
    <cellStyle name="Millares 2 18 2" xfId="291"/>
    <cellStyle name="Millares 2 18 2 2" xfId="292"/>
    <cellStyle name="Millares 2 18 3" xfId="293"/>
    <cellStyle name="Millares 2 19" xfId="294"/>
    <cellStyle name="Millares 2 19 2" xfId="295"/>
    <cellStyle name="Millares 2 2" xfId="296"/>
    <cellStyle name="Millares 2 2 2" xfId="297"/>
    <cellStyle name="Millares 2 2 2 2" xfId="298"/>
    <cellStyle name="Millares 2 2 2 2 2" xfId="299"/>
    <cellStyle name="Millares 2 2 2 3" xfId="300"/>
    <cellStyle name="Millares 2 2 3" xfId="301"/>
    <cellStyle name="Millares 2 2 3 2" xfId="302"/>
    <cellStyle name="Millares 2 2 4" xfId="303"/>
    <cellStyle name="Millares 2 2 4 2" xfId="304"/>
    <cellStyle name="Millares 2 2 5" xfId="305"/>
    <cellStyle name="Millares 2 2 5 2" xfId="306"/>
    <cellStyle name="Millares 2 2 6" xfId="307"/>
    <cellStyle name="Millares 2 2 6 2" xfId="308"/>
    <cellStyle name="Millares 2 2 7" xfId="309"/>
    <cellStyle name="Millares 2 2 7 2" xfId="310"/>
    <cellStyle name="Millares 2 2 8" xfId="311"/>
    <cellStyle name="Millares 2 20" xfId="312"/>
    <cellStyle name="Millares 2 20 2" xfId="313"/>
    <cellStyle name="Millares 2 21" xfId="314"/>
    <cellStyle name="Millares 2 21 2" xfId="315"/>
    <cellStyle name="Millares 2 22" xfId="316"/>
    <cellStyle name="Millares 2 22 2" xfId="317"/>
    <cellStyle name="Millares 2 23" xfId="318"/>
    <cellStyle name="Millares 2 23 2" xfId="319"/>
    <cellStyle name="Millares 2 24" xfId="320"/>
    <cellStyle name="Millares 2 3" xfId="321"/>
    <cellStyle name="Millares 2 3 2" xfId="322"/>
    <cellStyle name="Millares 2 3 2 2" xfId="323"/>
    <cellStyle name="Millares 2 3 3" xfId="324"/>
    <cellStyle name="Millares 2 3 3 2" xfId="325"/>
    <cellStyle name="Millares 2 3 4" xfId="326"/>
    <cellStyle name="Millares 2 3 4 2" xfId="327"/>
    <cellStyle name="Millares 2 3 5" xfId="328"/>
    <cellStyle name="Millares 2 3 5 2" xfId="329"/>
    <cellStyle name="Millares 2 3 6" xfId="330"/>
    <cellStyle name="Millares 2 3 6 2" xfId="331"/>
    <cellStyle name="Millares 2 3 7" xfId="332"/>
    <cellStyle name="Millares 2 4" xfId="4"/>
    <cellStyle name="Millares 2 4 2" xfId="333"/>
    <cellStyle name="Millares 2 4 2 2" xfId="334"/>
    <cellStyle name="Millares 2 4 2 2 2" xfId="335"/>
    <cellStyle name="Millares 2 4 2 3" xfId="336"/>
    <cellStyle name="Millares 2 4 3" xfId="337"/>
    <cellStyle name="Millares 2 5" xfId="338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66">
          <cell r="B66">
            <v>7172386.6999999993</v>
          </cell>
          <cell r="C66">
            <v>494018.95000000298</v>
          </cell>
        </row>
      </sheetData>
      <sheetData sheetId="1">
        <row r="4">
          <cell r="F4">
            <v>74497745.829999998</v>
          </cell>
        </row>
        <row r="9">
          <cell r="F9">
            <v>-60469663.340000004</v>
          </cell>
        </row>
        <row r="20">
          <cell r="F20">
            <v>14028082.489999995</v>
          </cell>
        </row>
        <row r="38">
          <cell r="F38">
            <v>21200469.189999994</v>
          </cell>
        </row>
      </sheetData>
      <sheetData sheetId="2"/>
      <sheetData sheetId="3">
        <row r="63">
          <cell r="B63">
            <v>8081048.5800000094</v>
          </cell>
        </row>
        <row r="65">
          <cell r="B65">
            <v>15796287.180000009</v>
          </cell>
        </row>
      </sheetData>
      <sheetData sheetId="4">
        <row r="5">
          <cell r="B5">
            <v>8081048.5800000001</v>
          </cell>
          <cell r="E5">
            <v>15796287.180000003</v>
          </cell>
        </row>
      </sheetData>
      <sheetData sheetId="5">
        <row r="34">
          <cell r="D34">
            <v>14317</v>
          </cell>
          <cell r="E34">
            <v>1664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62"/>
  <sheetViews>
    <sheetView showGridLines="0" tabSelected="1" topLeftCell="A10" zoomScaleNormal="100" zoomScaleSheetLayoutView="100" workbookViewId="0">
      <selection activeCell="A56" sqref="A56"/>
    </sheetView>
  </sheetViews>
  <sheetFormatPr baseColWidth="10" defaultColWidth="12" defaultRowHeight="12.75"/>
  <cols>
    <col min="1" max="1" width="76.5" style="5" customWidth="1"/>
    <col min="2" max="2" width="18.33203125" style="5" bestFit="1" customWidth="1"/>
    <col min="3" max="3" width="18.33203125" style="4" bestFit="1" customWidth="1"/>
    <col min="4" max="4" width="81.33203125" style="4" customWidth="1"/>
    <col min="5" max="6" width="16.33203125" style="4" bestFit="1" customWidth="1"/>
    <col min="7" max="7" width="3.1640625" style="1" customWidth="1"/>
    <col min="8" max="10" width="12" style="3"/>
    <col min="11" max="11" width="14.83203125" style="3" bestFit="1" customWidth="1"/>
    <col min="12" max="14" width="12" style="2"/>
    <col min="15" max="16384" width="12" style="1"/>
  </cols>
  <sheetData>
    <row r="1" spans="1:14" ht="89.25" customHeight="1">
      <c r="A1" s="61" t="s">
        <v>66</v>
      </c>
      <c r="B1" s="60"/>
      <c r="C1" s="60"/>
      <c r="D1" s="60"/>
      <c r="E1" s="60"/>
      <c r="F1" s="59"/>
      <c r="J1" s="43"/>
    </row>
    <row r="2" spans="1:14">
      <c r="A2" s="58" t="s">
        <v>65</v>
      </c>
      <c r="B2" s="58">
        <v>2025</v>
      </c>
      <c r="C2" s="58">
        <v>2024</v>
      </c>
      <c r="D2" s="58" t="s">
        <v>65</v>
      </c>
      <c r="E2" s="58">
        <v>2025</v>
      </c>
      <c r="F2" s="58">
        <v>2024</v>
      </c>
    </row>
    <row r="3" spans="1:14" s="50" customFormat="1">
      <c r="A3" s="45" t="s">
        <v>64</v>
      </c>
      <c r="B3" s="57"/>
      <c r="C3" s="57"/>
      <c r="D3" s="45" t="s">
        <v>63</v>
      </c>
      <c r="E3" s="57"/>
      <c r="F3" s="57"/>
      <c r="H3" s="52"/>
      <c r="I3" s="52"/>
      <c r="J3" s="52"/>
      <c r="K3" s="3"/>
      <c r="L3" s="51"/>
      <c r="M3" s="51"/>
      <c r="N3" s="51"/>
    </row>
    <row r="4" spans="1:14">
      <c r="A4" s="31" t="s">
        <v>62</v>
      </c>
      <c r="B4" s="56"/>
      <c r="C4" s="56"/>
      <c r="D4" s="31" t="s">
        <v>61</v>
      </c>
      <c r="E4" s="56"/>
      <c r="F4" s="28"/>
      <c r="N4" s="44"/>
    </row>
    <row r="5" spans="1:14">
      <c r="A5" s="37" t="s">
        <v>60</v>
      </c>
      <c r="B5" s="40">
        <v>15796287.18</v>
      </c>
      <c r="C5" s="40">
        <v>8081048.5800000001</v>
      </c>
      <c r="D5" s="37" t="s">
        <v>59</v>
      </c>
      <c r="E5" s="40">
        <v>1664</v>
      </c>
      <c r="F5" s="40">
        <v>14317</v>
      </c>
      <c r="H5" s="43">
        <f>B5-'[1]316_EAA'!E5</f>
        <v>0</v>
      </c>
      <c r="I5" s="43">
        <f>C5-'[1]316_EAA'!B5</f>
        <v>0</v>
      </c>
      <c r="J5" s="43">
        <f>B5-'[1]315_EFE'!B65</f>
        <v>0</v>
      </c>
    </row>
    <row r="6" spans="1:14">
      <c r="A6" s="37" t="s">
        <v>58</v>
      </c>
      <c r="B6" s="40">
        <v>0</v>
      </c>
      <c r="C6" s="40">
        <v>0</v>
      </c>
      <c r="D6" s="37" t="s">
        <v>57</v>
      </c>
      <c r="E6" s="40">
        <v>0</v>
      </c>
      <c r="F6" s="34">
        <v>0</v>
      </c>
    </row>
    <row r="7" spans="1:14">
      <c r="A7" s="37" t="s">
        <v>56</v>
      </c>
      <c r="B7" s="40">
        <v>0</v>
      </c>
      <c r="C7" s="40">
        <v>0</v>
      </c>
      <c r="D7" s="37" t="s">
        <v>55</v>
      </c>
      <c r="E7" s="40">
        <v>0</v>
      </c>
      <c r="F7" s="34">
        <v>0</v>
      </c>
    </row>
    <row r="8" spans="1:14">
      <c r="A8" s="37" t="s">
        <v>54</v>
      </c>
      <c r="B8" s="40">
        <v>0</v>
      </c>
      <c r="C8" s="40">
        <v>0</v>
      </c>
      <c r="D8" s="37" t="s">
        <v>53</v>
      </c>
      <c r="E8" s="40">
        <v>0</v>
      </c>
      <c r="F8" s="34">
        <v>0</v>
      </c>
    </row>
    <row r="9" spans="1:14">
      <c r="A9" s="37" t="s">
        <v>52</v>
      </c>
      <c r="B9" s="40">
        <v>0</v>
      </c>
      <c r="C9" s="40">
        <v>0</v>
      </c>
      <c r="D9" s="37" t="s">
        <v>51</v>
      </c>
      <c r="E9" s="40">
        <v>0</v>
      </c>
      <c r="F9" s="40">
        <v>0</v>
      </c>
    </row>
    <row r="10" spans="1:14">
      <c r="A10" s="37" t="s">
        <v>50</v>
      </c>
      <c r="B10" s="40">
        <v>0</v>
      </c>
      <c r="C10" s="40">
        <v>0</v>
      </c>
      <c r="D10" s="37" t="s">
        <v>49</v>
      </c>
      <c r="E10" s="40">
        <v>0</v>
      </c>
      <c r="F10" s="34">
        <v>0</v>
      </c>
    </row>
    <row r="11" spans="1:14">
      <c r="A11" s="37" t="s">
        <v>48</v>
      </c>
      <c r="B11" s="40">
        <v>0</v>
      </c>
      <c r="C11" s="40">
        <v>0</v>
      </c>
      <c r="D11" s="37" t="s">
        <v>47</v>
      </c>
      <c r="E11" s="40">
        <v>0</v>
      </c>
      <c r="F11" s="34">
        <v>0</v>
      </c>
    </row>
    <row r="12" spans="1:14">
      <c r="A12" s="36"/>
      <c r="B12" s="53"/>
      <c r="C12" s="53"/>
      <c r="D12" s="37" t="s">
        <v>46</v>
      </c>
      <c r="E12" s="40">
        <v>0</v>
      </c>
      <c r="F12" s="34">
        <v>0</v>
      </c>
    </row>
    <row r="13" spans="1:14">
      <c r="A13" s="31" t="s">
        <v>45</v>
      </c>
      <c r="B13" s="55">
        <f>SUM(B5:B12)</f>
        <v>15796287.18</v>
      </c>
      <c r="C13" s="46">
        <f>SUM(C5:C12)</f>
        <v>8081048.5800000001</v>
      </c>
      <c r="D13" s="36"/>
      <c r="E13" s="30"/>
      <c r="F13" s="34"/>
    </row>
    <row r="14" spans="1:14">
      <c r="A14" s="33"/>
      <c r="B14" s="46"/>
      <c r="C14" s="46"/>
      <c r="D14" s="31" t="s">
        <v>44</v>
      </c>
      <c r="E14" s="30">
        <f>SUM(E5:E13)</f>
        <v>1664</v>
      </c>
      <c r="F14" s="32">
        <f>SUM(F5:F13)</f>
        <v>14317</v>
      </c>
    </row>
    <row r="15" spans="1:14">
      <c r="A15" s="31" t="s">
        <v>43</v>
      </c>
      <c r="B15" s="54"/>
      <c r="C15" s="53"/>
      <c r="D15" s="33"/>
      <c r="E15" s="30"/>
      <c r="F15" s="32"/>
    </row>
    <row r="16" spans="1:14">
      <c r="A16" s="37" t="s">
        <v>42</v>
      </c>
      <c r="B16" s="40">
        <v>0</v>
      </c>
      <c r="C16" s="40">
        <v>0</v>
      </c>
      <c r="D16" s="31" t="s">
        <v>41</v>
      </c>
      <c r="E16" s="30"/>
      <c r="F16" s="34"/>
    </row>
    <row r="17" spans="1:14">
      <c r="A17" s="37" t="s">
        <v>40</v>
      </c>
      <c r="B17" s="40">
        <v>0</v>
      </c>
      <c r="C17" s="40">
        <v>0</v>
      </c>
      <c r="D17" s="37" t="s">
        <v>39</v>
      </c>
      <c r="E17" s="40">
        <v>0</v>
      </c>
      <c r="F17" s="34">
        <v>0</v>
      </c>
    </row>
    <row r="18" spans="1:14">
      <c r="A18" s="37" t="s">
        <v>38</v>
      </c>
      <c r="B18" s="40">
        <v>0</v>
      </c>
      <c r="C18" s="40">
        <v>0</v>
      </c>
      <c r="D18" s="37" t="s">
        <v>37</v>
      </c>
      <c r="E18" s="40">
        <v>0</v>
      </c>
      <c r="F18" s="34">
        <v>0</v>
      </c>
    </row>
    <row r="19" spans="1:14">
      <c r="A19" s="37" t="s">
        <v>36</v>
      </c>
      <c r="B19" s="40">
        <v>29691526.800000001</v>
      </c>
      <c r="C19" s="40">
        <v>29691526.800000001</v>
      </c>
      <c r="D19" s="37" t="s">
        <v>35</v>
      </c>
      <c r="E19" s="40">
        <v>0</v>
      </c>
      <c r="F19" s="34">
        <v>0</v>
      </c>
      <c r="H19" s="43"/>
      <c r="N19" s="44"/>
    </row>
    <row r="20" spans="1:14">
      <c r="A20" s="37" t="s">
        <v>34</v>
      </c>
      <c r="B20" s="40">
        <v>0</v>
      </c>
      <c r="C20" s="40">
        <v>0</v>
      </c>
      <c r="D20" s="37" t="s">
        <v>33</v>
      </c>
      <c r="E20" s="40">
        <v>0</v>
      </c>
      <c r="F20" s="34">
        <v>0</v>
      </c>
    </row>
    <row r="21" spans="1:14">
      <c r="A21" s="37" t="s">
        <v>32</v>
      </c>
      <c r="B21" s="40">
        <v>-24285680.789999999</v>
      </c>
      <c r="C21" s="40">
        <v>-23730175.890000001</v>
      </c>
      <c r="D21" s="37" t="s">
        <v>31</v>
      </c>
      <c r="E21" s="40">
        <v>0</v>
      </c>
      <c r="F21" s="34">
        <v>0</v>
      </c>
    </row>
    <row r="22" spans="1:14">
      <c r="A22" s="37" t="s">
        <v>30</v>
      </c>
      <c r="B22" s="40">
        <v>0</v>
      </c>
      <c r="C22" s="40">
        <v>0</v>
      </c>
      <c r="D22" s="37" t="s">
        <v>29</v>
      </c>
      <c r="E22" s="40">
        <v>0</v>
      </c>
      <c r="F22" s="34">
        <v>0</v>
      </c>
    </row>
    <row r="23" spans="1:14">
      <c r="A23" s="37" t="s">
        <v>28</v>
      </c>
      <c r="B23" s="40">
        <v>0</v>
      </c>
      <c r="C23" s="40">
        <v>0</v>
      </c>
      <c r="D23" s="36"/>
      <c r="E23" s="35"/>
      <c r="F23" s="34"/>
    </row>
    <row r="24" spans="1:14">
      <c r="A24" s="37" t="s">
        <v>27</v>
      </c>
      <c r="B24" s="40">
        <v>0</v>
      </c>
      <c r="C24" s="40">
        <v>0</v>
      </c>
      <c r="D24" s="31" t="s">
        <v>26</v>
      </c>
      <c r="E24" s="30">
        <f>SUM(E17:E23)</f>
        <v>0</v>
      </c>
      <c r="F24" s="32">
        <f>SUM(F17:F23)</f>
        <v>0</v>
      </c>
    </row>
    <row r="25" spans="1:14" s="50" customFormat="1">
      <c r="A25" s="36"/>
      <c r="B25" s="54"/>
      <c r="C25" s="53"/>
      <c r="D25" s="36"/>
      <c r="E25" s="30"/>
      <c r="F25" s="32"/>
      <c r="H25" s="52"/>
      <c r="I25" s="52"/>
      <c r="J25" s="52"/>
      <c r="K25" s="3"/>
      <c r="L25" s="51"/>
      <c r="M25" s="51"/>
      <c r="N25" s="51"/>
    </row>
    <row r="26" spans="1:14">
      <c r="A26" s="31" t="s">
        <v>25</v>
      </c>
      <c r="B26" s="46">
        <f>SUM(B16:B25)</f>
        <v>5405846.0100000016</v>
      </c>
      <c r="C26" s="46">
        <f>SUM(C16:C25)</f>
        <v>5961350.9100000001</v>
      </c>
      <c r="D26" s="49" t="s">
        <v>24</v>
      </c>
      <c r="E26" s="30">
        <f>+E14+E24</f>
        <v>1664</v>
      </c>
      <c r="F26" s="32">
        <f>+F14+F24</f>
        <v>14317</v>
      </c>
    </row>
    <row r="27" spans="1:14">
      <c r="A27" s="33"/>
      <c r="B27" s="48"/>
      <c r="C27" s="47"/>
      <c r="D27" s="33"/>
      <c r="E27" s="30"/>
      <c r="F27" s="32"/>
    </row>
    <row r="28" spans="1:14">
      <c r="A28" s="31" t="s">
        <v>23</v>
      </c>
      <c r="B28" s="46">
        <f>+B13+B26</f>
        <v>21202133.190000001</v>
      </c>
      <c r="C28" s="46">
        <f>+C13+C26</f>
        <v>14042399.49</v>
      </c>
      <c r="D28" s="45" t="s">
        <v>22</v>
      </c>
      <c r="E28" s="30"/>
      <c r="F28" s="30"/>
    </row>
    <row r="29" spans="1:14">
      <c r="A29" s="29"/>
      <c r="B29" s="29"/>
      <c r="C29" s="28"/>
      <c r="D29" s="33"/>
      <c r="E29" s="30"/>
      <c r="F29" s="30"/>
    </row>
    <row r="30" spans="1:14">
      <c r="A30" s="38"/>
      <c r="B30" s="39"/>
      <c r="C30" s="39"/>
      <c r="D30" s="31" t="s">
        <v>21</v>
      </c>
      <c r="E30" s="30">
        <f>SUM(E31:E33)</f>
        <v>74497745.829999998</v>
      </c>
      <c r="F30" s="32">
        <f>SUM(F31:F33)</f>
        <v>74497745.829999998</v>
      </c>
    </row>
    <row r="31" spans="1:14">
      <c r="A31" s="38"/>
      <c r="B31" s="39"/>
      <c r="C31" s="39"/>
      <c r="D31" s="37" t="s">
        <v>20</v>
      </c>
      <c r="E31" s="40">
        <v>74497745.829999998</v>
      </c>
      <c r="F31" s="40">
        <v>74497745.829999998</v>
      </c>
    </row>
    <row r="32" spans="1:14">
      <c r="A32" s="38"/>
      <c r="B32" s="39"/>
      <c r="C32" s="39"/>
      <c r="D32" s="37" t="s">
        <v>19</v>
      </c>
      <c r="E32" s="40">
        <v>0</v>
      </c>
      <c r="F32" s="34">
        <v>0</v>
      </c>
    </row>
    <row r="33" spans="1:12" s="1" customFormat="1">
      <c r="A33" s="38"/>
      <c r="B33" s="39"/>
      <c r="C33" s="39"/>
      <c r="D33" s="37" t="s">
        <v>18</v>
      </c>
      <c r="E33" s="40">
        <v>0</v>
      </c>
      <c r="F33" s="34">
        <v>0</v>
      </c>
      <c r="H33" s="3"/>
      <c r="I33" s="3"/>
      <c r="J33" s="3"/>
      <c r="K33" s="3"/>
      <c r="L33" s="2"/>
    </row>
    <row r="34" spans="1:12" s="1" customFormat="1">
      <c r="A34" s="38"/>
      <c r="B34" s="39"/>
      <c r="C34" s="39"/>
      <c r="D34" s="36"/>
      <c r="E34" s="35"/>
      <c r="F34" s="34"/>
      <c r="H34" s="3"/>
      <c r="I34" s="3"/>
      <c r="J34" s="3"/>
      <c r="K34" s="3"/>
      <c r="L34" s="2"/>
    </row>
    <row r="35" spans="1:12" s="1" customFormat="1">
      <c r="A35" s="38"/>
      <c r="B35" s="39"/>
      <c r="C35" s="39"/>
      <c r="D35" s="31" t="s">
        <v>17</v>
      </c>
      <c r="E35" s="30">
        <f>SUM(E36:E40)</f>
        <v>-53297276.640000001</v>
      </c>
      <c r="F35" s="32">
        <f>SUM(F36:F40)</f>
        <v>-60469663.340000004</v>
      </c>
      <c r="H35" s="3"/>
      <c r="I35" s="3"/>
      <c r="J35" s="3"/>
      <c r="K35" s="3"/>
      <c r="L35" s="44"/>
    </row>
    <row r="36" spans="1:12" s="1" customFormat="1">
      <c r="A36" s="38"/>
      <c r="B36" s="39"/>
      <c r="C36" s="39"/>
      <c r="D36" s="37" t="s">
        <v>16</v>
      </c>
      <c r="E36" s="40">
        <f>'[1]311_ACT'!B66</f>
        <v>7172386.6999999993</v>
      </c>
      <c r="F36" s="34">
        <f>+'[1]311_ACT'!C66</f>
        <v>494018.95000000298</v>
      </c>
      <c r="H36" s="43"/>
      <c r="I36" s="3"/>
      <c r="J36" s="3"/>
      <c r="K36" s="3"/>
      <c r="L36" s="44"/>
    </row>
    <row r="37" spans="1:12" s="1" customFormat="1">
      <c r="A37" s="38"/>
      <c r="B37" s="39"/>
      <c r="C37" s="39"/>
      <c r="D37" s="37" t="s">
        <v>15</v>
      </c>
      <c r="E37" s="40">
        <f>+F35</f>
        <v>-60469663.340000004</v>
      </c>
      <c r="F37" s="34">
        <v>-60963682.290000007</v>
      </c>
      <c r="H37" s="43"/>
      <c r="I37" s="3"/>
      <c r="J37" s="3"/>
      <c r="K37" s="3"/>
      <c r="L37" s="2"/>
    </row>
    <row r="38" spans="1:12" s="1" customFormat="1">
      <c r="A38" s="38"/>
      <c r="B38" s="42"/>
      <c r="C38" s="42"/>
      <c r="D38" s="37" t="s">
        <v>14</v>
      </c>
      <c r="E38" s="40">
        <v>0</v>
      </c>
      <c r="F38" s="34">
        <v>0</v>
      </c>
      <c r="G38" s="41"/>
      <c r="H38" s="3"/>
      <c r="I38" s="3"/>
      <c r="J38" s="3"/>
      <c r="K38" s="3"/>
      <c r="L38" s="2"/>
    </row>
    <row r="39" spans="1:12" s="1" customFormat="1">
      <c r="A39" s="38"/>
      <c r="B39" s="39"/>
      <c r="C39" s="39"/>
      <c r="D39" s="37" t="s">
        <v>13</v>
      </c>
      <c r="E39" s="40">
        <v>0</v>
      </c>
      <c r="F39" s="34">
        <v>0</v>
      </c>
      <c r="H39" s="3"/>
      <c r="I39" s="3"/>
      <c r="J39" s="3"/>
      <c r="K39" s="3"/>
      <c r="L39" s="2"/>
    </row>
    <row r="40" spans="1:12" s="1" customFormat="1">
      <c r="A40" s="38"/>
      <c r="B40" s="39"/>
      <c r="C40" s="39"/>
      <c r="D40" s="37" t="s">
        <v>12</v>
      </c>
      <c r="E40" s="40">
        <v>0</v>
      </c>
      <c r="F40" s="34">
        <v>0</v>
      </c>
      <c r="H40" s="3"/>
      <c r="I40" s="3"/>
      <c r="J40" s="3"/>
      <c r="K40" s="3"/>
      <c r="L40" s="2"/>
    </row>
    <row r="41" spans="1:12" s="1" customFormat="1">
      <c r="A41" s="38"/>
      <c r="B41" s="39"/>
      <c r="C41" s="39"/>
      <c r="D41" s="36"/>
      <c r="E41" s="35"/>
      <c r="F41" s="34"/>
      <c r="H41" s="3"/>
      <c r="I41" s="3"/>
      <c r="J41" s="3"/>
      <c r="K41" s="3"/>
      <c r="L41" s="2"/>
    </row>
    <row r="42" spans="1:12" s="1" customFormat="1" ht="25.5">
      <c r="A42" s="38"/>
      <c r="B42" s="29"/>
      <c r="C42" s="28"/>
      <c r="D42" s="31" t="s">
        <v>11</v>
      </c>
      <c r="E42" s="30">
        <f>SUM(E43:E44)</f>
        <v>0</v>
      </c>
      <c r="F42" s="32">
        <f>SUM(F43:F44)</f>
        <v>0</v>
      </c>
      <c r="H42" s="3"/>
      <c r="I42" s="3"/>
      <c r="J42" s="3"/>
      <c r="K42" s="3"/>
      <c r="L42" s="2"/>
    </row>
    <row r="43" spans="1:12" s="1" customFormat="1">
      <c r="A43" s="29"/>
      <c r="B43" s="29"/>
      <c r="C43" s="28"/>
      <c r="D43" s="37" t="s">
        <v>10</v>
      </c>
      <c r="E43" s="35">
        <v>0</v>
      </c>
      <c r="F43" s="34">
        <v>0</v>
      </c>
      <c r="H43" s="3"/>
      <c r="I43" s="3"/>
      <c r="J43" s="3"/>
      <c r="K43" s="3"/>
      <c r="L43" s="2"/>
    </row>
    <row r="44" spans="1:12" s="1" customFormat="1">
      <c r="A44" s="29"/>
      <c r="B44" s="29"/>
      <c r="C44" s="28"/>
      <c r="D44" s="37" t="s">
        <v>9</v>
      </c>
      <c r="E44" s="35">
        <v>0</v>
      </c>
      <c r="F44" s="34">
        <v>0</v>
      </c>
      <c r="H44" s="3"/>
      <c r="I44" s="3"/>
      <c r="J44" s="3"/>
      <c r="K44" s="3"/>
      <c r="L44" s="2"/>
    </row>
    <row r="45" spans="1:12" s="1" customFormat="1">
      <c r="A45" s="29"/>
      <c r="B45" s="29"/>
      <c r="C45" s="28"/>
      <c r="D45" s="36"/>
      <c r="E45" s="35"/>
      <c r="F45" s="34"/>
      <c r="H45" s="3"/>
      <c r="I45" s="3"/>
      <c r="J45" s="3"/>
      <c r="K45" s="3"/>
      <c r="L45" s="2"/>
    </row>
    <row r="46" spans="1:12" s="1" customFormat="1">
      <c r="A46" s="29"/>
      <c r="B46" s="29"/>
      <c r="C46" s="28"/>
      <c r="D46" s="31" t="s">
        <v>8</v>
      </c>
      <c r="E46" s="30">
        <f>+E30+E35+E42</f>
        <v>21200469.189999998</v>
      </c>
      <c r="F46" s="32">
        <f>+F30+F35+F42</f>
        <v>14028082.489999995</v>
      </c>
      <c r="H46" s="3"/>
      <c r="I46" s="3"/>
      <c r="J46" s="3"/>
      <c r="K46" s="3"/>
      <c r="L46" s="2"/>
    </row>
    <row r="47" spans="1:12" s="1" customFormat="1">
      <c r="A47" s="29"/>
      <c r="B47" s="29"/>
      <c r="C47" s="28"/>
      <c r="D47" s="33"/>
      <c r="E47" s="30"/>
      <c r="F47" s="32"/>
      <c r="H47" s="3"/>
      <c r="I47" s="3"/>
      <c r="J47" s="3"/>
      <c r="K47" s="3"/>
      <c r="L47" s="2"/>
    </row>
    <row r="48" spans="1:12" s="1" customFormat="1">
      <c r="A48" s="29"/>
      <c r="B48" s="29"/>
      <c r="C48" s="28"/>
      <c r="D48" s="31" t="s">
        <v>7</v>
      </c>
      <c r="E48" s="30">
        <f>+E46+E26</f>
        <v>21202133.189999998</v>
      </c>
      <c r="F48" s="30">
        <f>+F46+F26</f>
        <v>14042399.489999995</v>
      </c>
      <c r="H48" s="3"/>
      <c r="I48" s="3"/>
      <c r="J48" s="3"/>
      <c r="K48" s="3"/>
      <c r="L48" s="2"/>
    </row>
    <row r="49" spans="1:14">
      <c r="A49" s="29"/>
      <c r="B49" s="29"/>
      <c r="C49" s="28"/>
      <c r="D49" s="28"/>
      <c r="E49" s="28"/>
      <c r="F49" s="28"/>
    </row>
    <row r="50" spans="1:14">
      <c r="A50" s="27" t="s">
        <v>6</v>
      </c>
      <c r="E50" s="6">
        <f>B28-E48</f>
        <v>0</v>
      </c>
      <c r="F50" s="6">
        <f>C28-F48</f>
        <v>0</v>
      </c>
    </row>
    <row r="51" spans="1:14">
      <c r="C51" s="6">
        <f>C5-'[1]315_EFE'!B63</f>
        <v>-9.3132257461547852E-9</v>
      </c>
      <c r="D51" s="6"/>
      <c r="E51" s="6">
        <f>E26-'[1]317_ADP'!E34</f>
        <v>0</v>
      </c>
      <c r="F51" s="6">
        <f>F26-'[1]317_ADP'!D34</f>
        <v>0</v>
      </c>
      <c r="G51" s="4"/>
    </row>
    <row r="52" spans="1:14">
      <c r="C52" s="6"/>
      <c r="D52" s="6"/>
      <c r="E52" s="6"/>
      <c r="F52" s="6"/>
      <c r="G52" s="4"/>
    </row>
    <row r="53" spans="1:14">
      <c r="C53" s="6"/>
      <c r="D53" s="6"/>
      <c r="E53" s="6"/>
      <c r="F53" s="6"/>
      <c r="G53" s="4"/>
    </row>
    <row r="54" spans="1:14">
      <c r="C54" s="6"/>
      <c r="D54" s="6"/>
      <c r="E54" s="6"/>
      <c r="F54" s="6">
        <f>F30-'[1]313_VHP'!F4</f>
        <v>0</v>
      </c>
    </row>
    <row r="55" spans="1:14">
      <c r="B55" s="26"/>
      <c r="C55" s="6"/>
      <c r="D55" s="25"/>
      <c r="E55" s="22"/>
      <c r="F55" s="24">
        <f>F35-'[1]313_VHP'!F9</f>
        <v>0</v>
      </c>
      <c r="G55" s="23"/>
      <c r="H55" s="22"/>
      <c r="I55" s="22"/>
      <c r="J55" s="22"/>
      <c r="K55" s="22"/>
      <c r="L55" s="21"/>
    </row>
    <row r="56" spans="1:14">
      <c r="A56" s="20" t="s">
        <v>5</v>
      </c>
      <c r="B56" s="1"/>
      <c r="C56" s="1"/>
      <c r="D56" s="19" t="s">
        <v>4</v>
      </c>
      <c r="E56" s="19"/>
      <c r="F56" s="15"/>
      <c r="G56" s="15"/>
      <c r="H56" s="10"/>
      <c r="I56" s="10"/>
      <c r="J56" s="10"/>
      <c r="K56" s="10"/>
      <c r="L56" s="9"/>
      <c r="M56" s="9"/>
      <c r="N56" s="18"/>
    </row>
    <row r="57" spans="1:14">
      <c r="A57" s="17" t="s">
        <v>3</v>
      </c>
      <c r="B57" s="1"/>
      <c r="C57" s="1"/>
      <c r="D57" s="16" t="s">
        <v>2</v>
      </c>
      <c r="E57" s="16"/>
      <c r="F57" s="15"/>
      <c r="G57" s="14"/>
      <c r="H57" s="13"/>
      <c r="I57" s="13"/>
      <c r="J57" s="13"/>
      <c r="K57" s="13"/>
      <c r="L57" s="12"/>
      <c r="M57" s="12"/>
      <c r="N57" s="12"/>
    </row>
    <row r="58" spans="1:14" ht="12.75" customHeight="1">
      <c r="E58" s="11">
        <f>E46-'[1]313_VHP'!F38</f>
        <v>0</v>
      </c>
      <c r="F58" s="11">
        <f>F46-'[1]313_VHP'!F20</f>
        <v>0</v>
      </c>
      <c r="G58" s="10"/>
      <c r="H58" s="10"/>
      <c r="I58" s="10"/>
      <c r="J58" s="10"/>
      <c r="K58" s="10"/>
      <c r="L58" s="9"/>
      <c r="M58" s="9"/>
    </row>
    <row r="59" spans="1:14" hidden="1">
      <c r="A59" s="8"/>
    </row>
    <row r="60" spans="1:14" hidden="1">
      <c r="A60" s="7" t="s">
        <v>1</v>
      </c>
    </row>
    <row r="61" spans="1:14" hidden="1">
      <c r="A61" s="7" t="s">
        <v>0</v>
      </c>
    </row>
    <row r="62" spans="1:14">
      <c r="D62" s="6"/>
    </row>
  </sheetData>
  <sheetProtection formatCells="0" formatColumns="0" formatRows="0" autoFilter="0"/>
  <mergeCells count="3">
    <mergeCell ref="A1:F1"/>
    <mergeCell ref="D56:E56"/>
    <mergeCell ref="D57:E57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2025-07-07T18:53:13Z</dcterms:created>
  <dcterms:modified xsi:type="dcterms:W3CDTF">2025-07-07T19:01:10Z</dcterms:modified>
</cp:coreProperties>
</file>