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1ER TRIM 2024\"/>
    </mc:Choice>
  </mc:AlternateContent>
  <bookViews>
    <workbookView xWindow="0" yWindow="0" windowWidth="28800" windowHeight="11730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COG!$A$1:$G$83</definedName>
    <definedName name="B">[3]EGRESOS!#REF!</definedName>
    <definedName name="balanza_mes">'[4]Ene-16'!$A$1:$H$200</definedName>
    <definedName name="BASE">#REF!</definedName>
    <definedName name="_xlnm.Database">[6]REPORTO!#REF!</definedName>
    <definedName name="cba">[2]TOTAL!#REF!</definedName>
    <definedName name="ELOY">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C69" i="1"/>
  <c r="B69" i="1"/>
  <c r="D68" i="1"/>
  <c r="G68" i="1" s="1"/>
  <c r="D67" i="1"/>
  <c r="G67" i="1" s="1"/>
  <c r="D66" i="1"/>
  <c r="G66" i="1" s="1"/>
  <c r="G65" i="1" s="1"/>
  <c r="F65" i="1"/>
  <c r="E65" i="1"/>
  <c r="D65" i="1"/>
  <c r="C65" i="1"/>
  <c r="B65" i="1"/>
  <c r="D64" i="1"/>
  <c r="G64" i="1" s="1"/>
  <c r="C64" i="1"/>
  <c r="D63" i="1"/>
  <c r="G63" i="1" s="1"/>
  <c r="G62" i="1"/>
  <c r="D62" i="1"/>
  <c r="D61" i="1"/>
  <c r="G61" i="1" s="1"/>
  <c r="G60" i="1"/>
  <c r="D60" i="1"/>
  <c r="D59" i="1"/>
  <c r="D57" i="1" s="1"/>
  <c r="G58" i="1"/>
  <c r="D58" i="1"/>
  <c r="F57" i="1"/>
  <c r="E57" i="1"/>
  <c r="C57" i="1"/>
  <c r="B57" i="1"/>
  <c r="G56" i="1"/>
  <c r="D56" i="1"/>
  <c r="D55" i="1"/>
  <c r="D53" i="1" s="1"/>
  <c r="G54" i="1"/>
  <c r="D54" i="1"/>
  <c r="F53" i="1"/>
  <c r="E53" i="1"/>
  <c r="C53" i="1"/>
  <c r="B53" i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D43" i="1" s="1"/>
  <c r="G44" i="1"/>
  <c r="D44" i="1"/>
  <c r="F43" i="1"/>
  <c r="E43" i="1"/>
  <c r="C43" i="1"/>
  <c r="B43" i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E36" i="1"/>
  <c r="D36" i="1"/>
  <c r="E35" i="1"/>
  <c r="E33" i="1" s="1"/>
  <c r="D35" i="1"/>
  <c r="D34" i="1"/>
  <c r="G34" i="1" s="1"/>
  <c r="F33" i="1"/>
  <c r="D33" i="1"/>
  <c r="C33" i="1"/>
  <c r="B33" i="1"/>
  <c r="D32" i="1"/>
  <c r="G32" i="1" s="1"/>
  <c r="G31" i="1"/>
  <c r="D31" i="1"/>
  <c r="D30" i="1"/>
  <c r="G30" i="1" s="1"/>
  <c r="G29" i="1"/>
  <c r="D29" i="1"/>
  <c r="E28" i="1"/>
  <c r="D28" i="1"/>
  <c r="G28" i="1" s="1"/>
  <c r="E27" i="1"/>
  <c r="C27" i="1"/>
  <c r="C23" i="1" s="1"/>
  <c r="F26" i="1"/>
  <c r="E26" i="1"/>
  <c r="D26" i="1"/>
  <c r="G26" i="1" s="1"/>
  <c r="C26" i="1"/>
  <c r="D25" i="1"/>
  <c r="G24" i="1"/>
  <c r="D24" i="1"/>
  <c r="F23" i="1"/>
  <c r="E23" i="1"/>
  <c r="B23" i="1"/>
  <c r="E22" i="1"/>
  <c r="C22" i="1"/>
  <c r="D22" i="1" s="1"/>
  <c r="G22" i="1" s="1"/>
  <c r="G21" i="1"/>
  <c r="D21" i="1"/>
  <c r="E20" i="1"/>
  <c r="D20" i="1"/>
  <c r="G20" i="1" s="1"/>
  <c r="C20" i="1"/>
  <c r="D19" i="1"/>
  <c r="G19" i="1" s="1"/>
  <c r="G18" i="1"/>
  <c r="D18" i="1"/>
  <c r="D17" i="1"/>
  <c r="G17" i="1" s="1"/>
  <c r="G16" i="1"/>
  <c r="D16" i="1"/>
  <c r="D15" i="1"/>
  <c r="D13" i="1" s="1"/>
  <c r="G14" i="1"/>
  <c r="D14" i="1"/>
  <c r="F13" i="1"/>
  <c r="E13" i="1"/>
  <c r="B13" i="1"/>
  <c r="G12" i="1"/>
  <c r="D12" i="1"/>
  <c r="D11" i="1"/>
  <c r="G11" i="1" s="1"/>
  <c r="G10" i="1"/>
  <c r="D10" i="1"/>
  <c r="D9" i="1"/>
  <c r="G9" i="1" s="1"/>
  <c r="G8" i="1"/>
  <c r="D8" i="1"/>
  <c r="D7" i="1"/>
  <c r="D5" i="1" s="1"/>
  <c r="G6" i="1"/>
  <c r="D6" i="1"/>
  <c r="F5" i="1"/>
  <c r="F77" i="1" s="1"/>
  <c r="E5" i="1"/>
  <c r="C5" i="1"/>
  <c r="B5" i="1"/>
  <c r="B77" i="1" s="1"/>
  <c r="G69" i="1" l="1"/>
  <c r="G5" i="1"/>
  <c r="D23" i="1"/>
  <c r="D77" i="1" s="1"/>
  <c r="E77" i="1"/>
  <c r="G33" i="1"/>
  <c r="G43" i="1"/>
  <c r="D27" i="1"/>
  <c r="G27" i="1" s="1"/>
  <c r="G35" i="1"/>
  <c r="C13" i="1"/>
  <c r="C77" i="1" s="1"/>
  <c r="G15" i="1"/>
  <c r="G13" i="1" s="1"/>
  <c r="G25" i="1"/>
  <c r="G23" i="1" s="1"/>
  <c r="G45" i="1"/>
  <c r="G55" i="1"/>
  <c r="G53" i="1" s="1"/>
  <c r="G59" i="1"/>
  <c r="G57" i="1" s="1"/>
  <c r="G7" i="1"/>
  <c r="G77" i="1" l="1"/>
</calcChain>
</file>

<file path=xl/sharedStrings.xml><?xml version="1.0" encoding="utf-8"?>
<sst xmlns="http://schemas.openxmlformats.org/spreadsheetml/2006/main" count="89" uniqueCount="89">
  <si>
    <t xml:space="preserve">
Fideicomiso de Borderia e Infraestructura Rural para el Estado de Guanajuato  &lt;&lt;FIBIR&gt;&gt;
Estado Analítico del Ejercicio del Presupuesto de Egresos
Clasificación por Objeto del Gasto (Capítulo y Concepto)
Del 01 de Enero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</si>
  <si>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</si>
  <si>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</si>
  <si>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</si>
  <si>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</si>
  <si>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</si>
  <si>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</si>
  <si>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</si>
  <si>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</si>
  <si>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</si>
  <si>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</si>
  <si>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</si>
  <si>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</si>
  <si>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</si>
  <si>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</si>
  <si>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</si>
  <si>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</si>
  <si>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</si>
  <si>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</si>
  <si>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</si>
  <si>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</si>
  <si>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</si>
  <si>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</si>
  <si>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</si>
  <si>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</si>
  <si>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</si>
  <si>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</si>
  <si>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</si>
  <si>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</si>
  <si>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</si>
  <si>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</si>
  <si>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</si>
  <si>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</si>
  <si>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</si>
  <si>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</si>
  <si>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</si>
  <si>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</si>
  <si>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</si>
  <si>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</si>
  <si>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</si>
  <si>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</si>
  <si>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</si>
  <si>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</si>
  <si>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</si>
  <si>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</si>
  <si>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</si>
  <si>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</si>
  <si>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</si>
  <si>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</si>
  <si>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</si>
  <si>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</si>
  <si>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</si>
  <si>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</si>
  <si>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</si>
  <si>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</si>
  <si>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</si>
  <si>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</si>
  <si>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</si>
  <si>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</si>
  <si>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</si>
  <si>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</si>
  <si>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</si>
  <si>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</si>
  <si>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</si>
  <si>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</si>
  <si>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</si>
  <si>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</si>
  <si>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</si>
  <si>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</si>
  <si>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</si>
  <si>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</si>
  <si>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</si>
  <si>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</si>
  <si>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</si>
  <si>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</si>
  <si>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</si>
  <si>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</si>
  <si>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</si>
  <si>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</si>
  <si>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</si>
  <si>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</si>
  <si>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</si>
  <si>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</si>
  <si>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</si>
  <si>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</si>
  <si>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>Ing. Paulo Bañuelos Rosales                                                                   Juan Lara Centeno</t>
  </si>
  <si>
    <t xml:space="preserve">                          Presidente del Comité Técnico                                   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</si>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</sst>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1" fillId="0" borderId="0"/>
    <xf numFmtId="0" fontId="7" fillId="0" borderId="0"/>
  </cellStyleXfs>
  <cellXfs count="28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vertical="center"/>
    </xf>
    <xf numFmtId="0" fontId="4" fillId="2" borderId="4" xfId="2" applyFont="1" applyFill="1" applyBorder="1" applyAlignment="1">
      <alignment vertical="center"/>
    </xf>
    <xf numFmtId="4" fontId="4" fillId="2" borderId="4" xfId="2" applyNumberFormat="1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3" fontId="7" fillId="0" borderId="4" xfId="0" applyNumberFormat="1" applyFont="1" applyBorder="1" applyProtection="1">
      <protection locked="0"/>
    </xf>
    <xf numFmtId="0" fontId="7" fillId="0" borderId="8" xfId="0" applyFont="1" applyBorder="1" applyAlignment="1">
      <alignment horizontal="left" indent="2"/>
    </xf>
    <xf numFmtId="3" fontId="7" fillId="0" borderId="5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43" fontId="5" fillId="0" borderId="0" xfId="1" applyFont="1" applyAlignment="1">
      <alignment vertical="center"/>
    </xf>
    <xf numFmtId="0" fontId="7" fillId="0" borderId="9" xfId="0" applyFont="1" applyBorder="1" applyAlignment="1">
      <alignment horizontal="left" indent="2"/>
    </xf>
    <xf numFmtId="3" fontId="7" fillId="0" borderId="7" xfId="0" applyNumberFormat="1" applyFont="1" applyBorder="1" applyProtection="1">
      <protection locked="0"/>
    </xf>
    <xf numFmtId="0" fontId="4" fillId="0" borderId="9" xfId="0" applyFont="1" applyBorder="1" applyAlignment="1" applyProtection="1">
      <alignment horizontal="left" indent="2"/>
      <protection locked="0"/>
    </xf>
    <xf numFmtId="3" fontId="4" fillId="0" borderId="7" xfId="0" applyNumberFormat="1" applyFont="1" applyBorder="1" applyProtection="1">
      <protection locked="0"/>
    </xf>
    <xf numFmtId="0" fontId="5" fillId="0" borderId="0" xfId="3" applyFont="1"/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5" applyFont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  <xf numFmtId="0" fontId="7" fillId="0" borderId="10" xfId="6" applyFont="1" applyBorder="1" applyAlignment="1" applyProtection="1">
      <alignment vertical="top" wrapText="1"/>
      <protection locked="0"/>
    </xf>
    <xf numFmtId="0" fontId="7" fillId="0" borderId="0" xfId="6" applyFont="1" applyAlignment="1" applyProtection="1">
      <alignment horizontal="center" vertical="top" wrapText="1"/>
      <protection locked="0"/>
    </xf>
  </cellXfs>
  <cellStyles count="7">
    <cellStyle name="Millares" xfId="1" builtinId="3"/>
    <cellStyle name="Normal" xfId="0" builtinId="0"/>
    <cellStyle name="Normal 2 2" xfId="6"/>
    <cellStyle name="Normal 2 24" xfId="5"/>
    <cellStyle name="Normal 2 3 3" xfId="3"/>
    <cellStyle name="Normal 3 13" xfId="4"/>
    <cellStyle name="Normal 3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PEGT_BIR_24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A"/>
      <sheetName val="CTG"/>
      <sheetName val="CFG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K87"/>
  <sheetViews>
    <sheetView showGridLines="0" tabSelected="1" zoomScaleNormal="100" workbookViewId="0">
      <selection sqref="A1:G1"/>
    </sheetView>
  </sheetViews>
  <sheetFormatPr baseColWidth="10" defaultColWidth="25.5" defaultRowHeight="12.75" x14ac:dyDescent="0.2"/>
  <cols>
    <col min="1" max="1" width="83.83203125" style="4" customWidth="1"/>
    <col min="2" max="7" width="23.33203125" style="4" customWidth="1"/>
    <col min="8" max="16384" width="25.5" style="4"/>
  </cols>
  <sheetData>
    <row r="1" spans="1:7" ht="90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2" customHeight="1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33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ht="12.95" customHeight="1" x14ac:dyDescent="0.2">
      <c r="A5" s="12" t="s">
        <v>11</v>
      </c>
      <c r="B5" s="13">
        <f t="shared" ref="B5:G5" si="0">SUM(B6:B12)</f>
        <v>0</v>
      </c>
      <c r="C5" s="13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 ht="12.95" customHeight="1" x14ac:dyDescent="0.2">
      <c r="A6" s="14" t="s">
        <v>12</v>
      </c>
      <c r="B6" s="15">
        <v>0</v>
      </c>
      <c r="C6" s="15">
        <v>0</v>
      </c>
      <c r="D6" s="15">
        <f t="shared" ref="D6:D12" si="1">B6+C6</f>
        <v>0</v>
      </c>
      <c r="E6" s="15">
        <v>0</v>
      </c>
      <c r="F6" s="15">
        <v>0</v>
      </c>
      <c r="G6" s="15">
        <f t="shared" ref="G6:G12" si="2">D6-E6</f>
        <v>0</v>
      </c>
    </row>
    <row r="7" spans="1:7" ht="12.95" customHeight="1" x14ac:dyDescent="0.2">
      <c r="A7" s="14" t="s">
        <v>13</v>
      </c>
      <c r="B7" s="15">
        <v>0</v>
      </c>
      <c r="C7" s="15">
        <v>0</v>
      </c>
      <c r="D7" s="15">
        <f t="shared" si="1"/>
        <v>0</v>
      </c>
      <c r="E7" s="15">
        <v>0</v>
      </c>
      <c r="F7" s="15">
        <v>0</v>
      </c>
      <c r="G7" s="15">
        <f t="shared" si="2"/>
        <v>0</v>
      </c>
    </row>
    <row r="8" spans="1:7" ht="12.95" customHeight="1" x14ac:dyDescent="0.2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ht="12.95" customHeight="1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ht="12.95" customHeight="1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ht="12.95" customHeight="1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ht="12.95" customHeight="1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ht="12.95" customHeight="1" x14ac:dyDescent="0.2">
      <c r="A13" s="12" t="s">
        <v>19</v>
      </c>
      <c r="B13" s="15">
        <f t="shared" ref="B13:F13" si="3">SUM(B14:B22)</f>
        <v>0</v>
      </c>
      <c r="C13" s="16">
        <f t="shared" si="3"/>
        <v>27500</v>
      </c>
      <c r="D13" s="16">
        <f t="shared" si="3"/>
        <v>27500</v>
      </c>
      <c r="E13" s="16">
        <f t="shared" si="3"/>
        <v>0</v>
      </c>
      <c r="F13" s="16">
        <f t="shared" si="3"/>
        <v>0</v>
      </c>
      <c r="G13" s="16">
        <f>SUM(G14:G22)</f>
        <v>27500</v>
      </c>
    </row>
    <row r="14" spans="1:7" ht="12.95" customHeight="1" x14ac:dyDescent="0.2">
      <c r="A14" s="14" t="s">
        <v>20</v>
      </c>
      <c r="B14" s="15">
        <v>0</v>
      </c>
      <c r="C14" s="15">
        <v>0</v>
      </c>
      <c r="D14" s="15">
        <f t="shared" ref="D14:D22" si="4">B14+C14</f>
        <v>0</v>
      </c>
      <c r="E14" s="15">
        <v>0</v>
      </c>
      <c r="F14" s="15">
        <v>0</v>
      </c>
      <c r="G14" s="15">
        <f t="shared" ref="G14:G22" si="5">D14-E14</f>
        <v>0</v>
      </c>
    </row>
    <row r="15" spans="1:7" ht="12.95" customHeight="1" x14ac:dyDescent="0.2">
      <c r="A15" s="14" t="s">
        <v>21</v>
      </c>
      <c r="B15" s="15">
        <v>0</v>
      </c>
      <c r="C15" s="15">
        <v>0</v>
      </c>
      <c r="D15" s="15">
        <f t="shared" si="4"/>
        <v>0</v>
      </c>
      <c r="E15" s="15">
        <v>0</v>
      </c>
      <c r="F15" s="15">
        <v>0</v>
      </c>
      <c r="G15" s="15">
        <f t="shared" si="5"/>
        <v>0</v>
      </c>
    </row>
    <row r="16" spans="1:7" ht="12.95" customHeight="1" x14ac:dyDescent="0.2">
      <c r="A16" s="14" t="s">
        <v>22</v>
      </c>
      <c r="B16" s="15">
        <v>0</v>
      </c>
      <c r="C16" s="15">
        <v>0</v>
      </c>
      <c r="D16" s="15">
        <f t="shared" si="4"/>
        <v>0</v>
      </c>
      <c r="E16" s="15">
        <v>0</v>
      </c>
      <c r="F16" s="15">
        <v>0</v>
      </c>
      <c r="G16" s="15">
        <f t="shared" si="5"/>
        <v>0</v>
      </c>
    </row>
    <row r="17" spans="1:11" ht="12.95" customHeight="1" x14ac:dyDescent="0.2">
      <c r="A17" s="14" t="s">
        <v>23</v>
      </c>
      <c r="B17" s="15">
        <v>0</v>
      </c>
      <c r="C17" s="15">
        <v>0</v>
      </c>
      <c r="D17" s="15">
        <f t="shared" si="4"/>
        <v>0</v>
      </c>
      <c r="E17" s="15">
        <v>0</v>
      </c>
      <c r="F17" s="15">
        <v>0</v>
      </c>
      <c r="G17" s="15">
        <f t="shared" si="5"/>
        <v>0</v>
      </c>
    </row>
    <row r="18" spans="1:11" ht="12.95" customHeight="1" x14ac:dyDescent="0.2">
      <c r="A18" s="14" t="s">
        <v>24</v>
      </c>
      <c r="B18" s="15">
        <v>0</v>
      </c>
      <c r="C18" s="15">
        <v>0</v>
      </c>
      <c r="D18" s="15">
        <f t="shared" si="4"/>
        <v>0</v>
      </c>
      <c r="E18" s="15">
        <v>0</v>
      </c>
      <c r="F18" s="15">
        <v>0</v>
      </c>
      <c r="G18" s="15">
        <f t="shared" si="5"/>
        <v>0</v>
      </c>
    </row>
    <row r="19" spans="1:11" ht="12.95" customHeight="1" x14ac:dyDescent="0.2">
      <c r="A19" s="14" t="s">
        <v>25</v>
      </c>
      <c r="B19" s="15">
        <v>0</v>
      </c>
      <c r="C19" s="15">
        <v>0</v>
      </c>
      <c r="D19" s="15">
        <f t="shared" si="4"/>
        <v>0</v>
      </c>
      <c r="E19" s="15">
        <v>0</v>
      </c>
      <c r="F19" s="15">
        <v>0</v>
      </c>
      <c r="G19" s="15">
        <f t="shared" si="5"/>
        <v>0</v>
      </c>
    </row>
    <row r="20" spans="1:11" ht="12.95" customHeight="1" x14ac:dyDescent="0.2">
      <c r="A20" s="14" t="s">
        <v>26</v>
      </c>
      <c r="B20" s="15">
        <v>0</v>
      </c>
      <c r="C20" s="15">
        <f>10000+10000</f>
        <v>20000</v>
      </c>
      <c r="D20" s="15">
        <f t="shared" si="4"/>
        <v>20000</v>
      </c>
      <c r="E20" s="15">
        <f>F20</f>
        <v>0</v>
      </c>
      <c r="F20" s="15">
        <v>0</v>
      </c>
      <c r="G20" s="15">
        <f t="shared" si="5"/>
        <v>20000</v>
      </c>
    </row>
    <row r="21" spans="1:11" ht="12.95" customHeight="1" x14ac:dyDescent="0.2">
      <c r="A21" s="14" t="s">
        <v>27</v>
      </c>
      <c r="B21" s="15">
        <v>0</v>
      </c>
      <c r="C21" s="15">
        <v>0</v>
      </c>
      <c r="D21" s="15">
        <f t="shared" si="4"/>
        <v>0</v>
      </c>
      <c r="E21" s="15">
        <v>0</v>
      </c>
      <c r="F21" s="15">
        <v>0</v>
      </c>
      <c r="G21" s="15">
        <f t="shared" si="5"/>
        <v>0</v>
      </c>
    </row>
    <row r="22" spans="1:11" ht="12.95" customHeight="1" x14ac:dyDescent="0.2">
      <c r="A22" s="14" t="s">
        <v>28</v>
      </c>
      <c r="B22" s="15">
        <v>0</v>
      </c>
      <c r="C22" s="15">
        <f>5000+2500</f>
        <v>7500</v>
      </c>
      <c r="D22" s="15">
        <f t="shared" si="4"/>
        <v>7500</v>
      </c>
      <c r="E22" s="15">
        <f>+F22</f>
        <v>0</v>
      </c>
      <c r="F22" s="15">
        <v>0</v>
      </c>
      <c r="G22" s="15">
        <f t="shared" si="5"/>
        <v>7500</v>
      </c>
    </row>
    <row r="23" spans="1:11" ht="12.95" customHeight="1" x14ac:dyDescent="0.2">
      <c r="A23" s="12" t="s">
        <v>29</v>
      </c>
      <c r="B23" s="15">
        <f t="shared" ref="B23:D23" si="6">SUM(B24:B32)</f>
        <v>0</v>
      </c>
      <c r="C23" s="16">
        <f t="shared" si="6"/>
        <v>4796920.7</v>
      </c>
      <c r="D23" s="16">
        <f t="shared" si="6"/>
        <v>4796920.7</v>
      </c>
      <c r="E23" s="16">
        <f>SUM(E24:E32)</f>
        <v>393825.67</v>
      </c>
      <c r="F23" s="16">
        <f>SUM(F24:F32)</f>
        <v>389058.67</v>
      </c>
      <c r="G23" s="16">
        <f>SUM(G24:G32)</f>
        <v>4403095.0299999993</v>
      </c>
      <c r="K23" s="17"/>
    </row>
    <row r="24" spans="1:11" ht="12.95" customHeight="1" x14ac:dyDescent="0.2">
      <c r="A24" s="14" t="s">
        <v>30</v>
      </c>
      <c r="B24" s="15">
        <v>0</v>
      </c>
      <c r="C24" s="15">
        <v>0</v>
      </c>
      <c r="D24" s="15">
        <f t="shared" ref="D24:D32" si="7">B24+C24</f>
        <v>0</v>
      </c>
      <c r="E24" s="15">
        <v>0</v>
      </c>
      <c r="F24" s="15">
        <v>0</v>
      </c>
      <c r="G24" s="15">
        <f t="shared" ref="G24:G32" si="8">D24-E24</f>
        <v>0</v>
      </c>
    </row>
    <row r="25" spans="1:11" ht="12.95" customHeight="1" x14ac:dyDescent="0.2">
      <c r="A25" s="14" t="s">
        <v>31</v>
      </c>
      <c r="B25" s="15">
        <v>0</v>
      </c>
      <c r="C25" s="15">
        <v>0</v>
      </c>
      <c r="D25" s="15">
        <f t="shared" si="7"/>
        <v>0</v>
      </c>
      <c r="E25" s="15">
        <v>0</v>
      </c>
      <c r="F25" s="15">
        <v>0</v>
      </c>
      <c r="G25" s="15">
        <f t="shared" si="8"/>
        <v>0</v>
      </c>
    </row>
    <row r="26" spans="1:11" ht="12.95" customHeight="1" x14ac:dyDescent="0.2">
      <c r="A26" s="14" t="s">
        <v>32</v>
      </c>
      <c r="B26" s="15">
        <v>0</v>
      </c>
      <c r="C26" s="15">
        <f>150000+430000</f>
        <v>580000</v>
      </c>
      <c r="D26" s="15">
        <f t="shared" si="7"/>
        <v>580000</v>
      </c>
      <c r="E26" s="15">
        <f>+F26+4767</f>
        <v>55055</v>
      </c>
      <c r="F26" s="15">
        <f>19102+31186</f>
        <v>50288</v>
      </c>
      <c r="G26" s="15">
        <f>D26-E26</f>
        <v>524945</v>
      </c>
    </row>
    <row r="27" spans="1:11" ht="12.95" customHeight="1" x14ac:dyDescent="0.2">
      <c r="A27" s="14" t="s">
        <v>33</v>
      </c>
      <c r="B27" s="15">
        <v>0</v>
      </c>
      <c r="C27" s="15">
        <f>1420000+1310000</f>
        <v>2730000</v>
      </c>
      <c r="D27" s="15">
        <f t="shared" si="7"/>
        <v>2730000</v>
      </c>
      <c r="E27" s="15">
        <f>+F27</f>
        <v>269884.68</v>
      </c>
      <c r="F27" s="15">
        <v>269884.68</v>
      </c>
      <c r="G27" s="15">
        <f>D27-E27</f>
        <v>2460115.3199999998</v>
      </c>
    </row>
    <row r="28" spans="1:11" ht="12.95" customHeight="1" x14ac:dyDescent="0.2">
      <c r="A28" s="14" t="s">
        <v>34</v>
      </c>
      <c r="B28" s="15">
        <v>0</v>
      </c>
      <c r="C28" s="15">
        <v>1486920.7</v>
      </c>
      <c r="D28" s="15">
        <f t="shared" si="7"/>
        <v>1486920.7</v>
      </c>
      <c r="E28" s="15">
        <f>+F28</f>
        <v>68885.990000000005</v>
      </c>
      <c r="F28" s="15">
        <v>68885.990000000005</v>
      </c>
      <c r="G28" s="15">
        <f>D28-E28</f>
        <v>1418034.71</v>
      </c>
    </row>
    <row r="29" spans="1:11" ht="12.95" customHeight="1" x14ac:dyDescent="0.2">
      <c r="A29" s="14" t="s">
        <v>35</v>
      </c>
      <c r="B29" s="15">
        <v>0</v>
      </c>
      <c r="C29" s="15">
        <v>0</v>
      </c>
      <c r="D29" s="15">
        <f t="shared" si="7"/>
        <v>0</v>
      </c>
      <c r="E29" s="15">
        <v>0</v>
      </c>
      <c r="F29" s="15">
        <v>0</v>
      </c>
      <c r="G29" s="15">
        <f>D29-E29</f>
        <v>0</v>
      </c>
    </row>
    <row r="30" spans="1:11" ht="12.95" customHeight="1" x14ac:dyDescent="0.2">
      <c r="A30" s="14" t="s">
        <v>36</v>
      </c>
      <c r="B30" s="15">
        <v>0</v>
      </c>
      <c r="C30" s="15">
        <v>0</v>
      </c>
      <c r="D30" s="15">
        <f t="shared" si="7"/>
        <v>0</v>
      </c>
      <c r="E30" s="15">
        <v>0</v>
      </c>
      <c r="F30" s="15">
        <v>0</v>
      </c>
      <c r="G30" s="15">
        <f t="shared" si="8"/>
        <v>0</v>
      </c>
    </row>
    <row r="31" spans="1:11" ht="12.95" customHeight="1" x14ac:dyDescent="0.2">
      <c r="A31" s="14" t="s">
        <v>37</v>
      </c>
      <c r="B31" s="15">
        <v>0</v>
      </c>
      <c r="C31" s="15">
        <v>0</v>
      </c>
      <c r="D31" s="15">
        <f t="shared" si="7"/>
        <v>0</v>
      </c>
      <c r="E31" s="15">
        <v>0</v>
      </c>
      <c r="F31" s="15">
        <v>0</v>
      </c>
      <c r="G31" s="15">
        <f t="shared" si="8"/>
        <v>0</v>
      </c>
    </row>
    <row r="32" spans="1:11" ht="12.95" customHeight="1" x14ac:dyDescent="0.2">
      <c r="A32" s="14" t="s">
        <v>38</v>
      </c>
      <c r="B32" s="15">
        <v>0</v>
      </c>
      <c r="C32" s="15">
        <v>0</v>
      </c>
      <c r="D32" s="15">
        <f t="shared" si="7"/>
        <v>0</v>
      </c>
      <c r="E32" s="15">
        <v>0</v>
      </c>
      <c r="F32" s="15">
        <v>0</v>
      </c>
      <c r="G32" s="15">
        <f t="shared" si="8"/>
        <v>0</v>
      </c>
    </row>
    <row r="33" spans="1:7" ht="12.95" customHeight="1" x14ac:dyDescent="0.2">
      <c r="A33" s="12" t="s">
        <v>39</v>
      </c>
      <c r="B33" s="15">
        <f t="shared" ref="B33" si="9">SUM(B34:B42)</f>
        <v>0</v>
      </c>
      <c r="C33" s="16">
        <f>SUM(C34:C42)</f>
        <v>14091421.27</v>
      </c>
      <c r="D33" s="16">
        <f>SUM(D34:D42)</f>
        <v>14091421.27</v>
      </c>
      <c r="E33" s="16">
        <f>SUM(E34:E42)</f>
        <v>0</v>
      </c>
      <c r="F33" s="16">
        <f>SUM(F34:F42)</f>
        <v>0</v>
      </c>
      <c r="G33" s="16">
        <f>SUM(G34:G42)</f>
        <v>14091421.27</v>
      </c>
    </row>
    <row r="34" spans="1:7" ht="12.95" customHeight="1" x14ac:dyDescent="0.2">
      <c r="A34" s="14" t="s">
        <v>40</v>
      </c>
      <c r="B34" s="15">
        <v>0</v>
      </c>
      <c r="C34" s="15">
        <v>0</v>
      </c>
      <c r="D34" s="15">
        <f>B34+C34</f>
        <v>0</v>
      </c>
      <c r="E34" s="15">
        <v>0</v>
      </c>
      <c r="F34" s="15">
        <v>0</v>
      </c>
      <c r="G34" s="15">
        <f t="shared" ref="G34:G42" si="10">D34-E34</f>
        <v>0</v>
      </c>
    </row>
    <row r="35" spans="1:7" ht="12.95" customHeight="1" x14ac:dyDescent="0.2">
      <c r="A35" s="14" t="s">
        <v>41</v>
      </c>
      <c r="B35" s="15">
        <v>0</v>
      </c>
      <c r="C35" s="15">
        <v>0</v>
      </c>
      <c r="D35" s="15">
        <f>B35+C35</f>
        <v>0</v>
      </c>
      <c r="E35" s="15">
        <f>+F35</f>
        <v>0</v>
      </c>
      <c r="F35" s="15">
        <v>0</v>
      </c>
      <c r="G35" s="15">
        <f t="shared" si="10"/>
        <v>0</v>
      </c>
    </row>
    <row r="36" spans="1:7" ht="12.95" customHeight="1" x14ac:dyDescent="0.2">
      <c r="A36" s="14" t="s">
        <v>42</v>
      </c>
      <c r="B36" s="15">
        <v>0</v>
      </c>
      <c r="C36" s="15">
        <v>14091421.27</v>
      </c>
      <c r="D36" s="15">
        <f>B36+C36</f>
        <v>14091421.27</v>
      </c>
      <c r="E36" s="15">
        <f>+F36</f>
        <v>0</v>
      </c>
      <c r="F36" s="15">
        <v>0</v>
      </c>
      <c r="G36" s="15">
        <f>D36-E36</f>
        <v>14091421.27</v>
      </c>
    </row>
    <row r="37" spans="1:7" ht="12.95" customHeight="1" x14ac:dyDescent="0.2">
      <c r="A37" s="14" t="s">
        <v>43</v>
      </c>
      <c r="B37" s="15">
        <v>0</v>
      </c>
      <c r="C37" s="15">
        <v>0</v>
      </c>
      <c r="D37" s="15">
        <f t="shared" ref="D37:D42" si="11">B37+C37</f>
        <v>0</v>
      </c>
      <c r="E37" s="15">
        <v>0</v>
      </c>
      <c r="F37" s="15">
        <v>0</v>
      </c>
      <c r="G37" s="15">
        <f t="shared" si="10"/>
        <v>0</v>
      </c>
    </row>
    <row r="38" spans="1:7" ht="12.95" customHeight="1" x14ac:dyDescent="0.2">
      <c r="A38" s="14" t="s">
        <v>44</v>
      </c>
      <c r="B38" s="15">
        <v>0</v>
      </c>
      <c r="C38" s="15">
        <v>0</v>
      </c>
      <c r="D38" s="15">
        <f t="shared" si="11"/>
        <v>0</v>
      </c>
      <c r="E38" s="15">
        <v>0</v>
      </c>
      <c r="F38" s="15">
        <v>0</v>
      </c>
      <c r="G38" s="15">
        <f t="shared" si="10"/>
        <v>0</v>
      </c>
    </row>
    <row r="39" spans="1:7" ht="12.95" customHeight="1" x14ac:dyDescent="0.2">
      <c r="A39" s="14" t="s">
        <v>45</v>
      </c>
      <c r="B39" s="15">
        <v>0</v>
      </c>
      <c r="C39" s="15">
        <v>0</v>
      </c>
      <c r="D39" s="15">
        <f t="shared" si="11"/>
        <v>0</v>
      </c>
      <c r="E39" s="15">
        <v>0</v>
      </c>
      <c r="F39" s="15">
        <v>0</v>
      </c>
      <c r="G39" s="15">
        <f t="shared" si="10"/>
        <v>0</v>
      </c>
    </row>
    <row r="40" spans="1:7" ht="12.95" customHeight="1" x14ac:dyDescent="0.2">
      <c r="A40" s="14" t="s">
        <v>46</v>
      </c>
      <c r="B40" s="15">
        <v>0</v>
      </c>
      <c r="C40" s="15">
        <v>0</v>
      </c>
      <c r="D40" s="15">
        <f t="shared" si="11"/>
        <v>0</v>
      </c>
      <c r="E40" s="15">
        <v>0</v>
      </c>
      <c r="F40" s="15">
        <v>0</v>
      </c>
      <c r="G40" s="15">
        <f t="shared" si="10"/>
        <v>0</v>
      </c>
    </row>
    <row r="41" spans="1:7" ht="12.95" customHeight="1" x14ac:dyDescent="0.2">
      <c r="A41" s="14" t="s">
        <v>47</v>
      </c>
      <c r="B41" s="15">
        <v>0</v>
      </c>
      <c r="C41" s="15">
        <v>0</v>
      </c>
      <c r="D41" s="15">
        <f t="shared" si="11"/>
        <v>0</v>
      </c>
      <c r="E41" s="15">
        <v>0</v>
      </c>
      <c r="F41" s="15">
        <v>0</v>
      </c>
      <c r="G41" s="15">
        <f t="shared" si="10"/>
        <v>0</v>
      </c>
    </row>
    <row r="42" spans="1:7" ht="12.95" customHeight="1" x14ac:dyDescent="0.2">
      <c r="A42" s="14" t="s">
        <v>48</v>
      </c>
      <c r="B42" s="15">
        <v>0</v>
      </c>
      <c r="C42" s="15">
        <v>0</v>
      </c>
      <c r="D42" s="15">
        <f t="shared" si="11"/>
        <v>0</v>
      </c>
      <c r="E42" s="15">
        <v>0</v>
      </c>
      <c r="F42" s="15">
        <v>0</v>
      </c>
      <c r="G42" s="15">
        <f t="shared" si="10"/>
        <v>0</v>
      </c>
    </row>
    <row r="43" spans="1:7" ht="12.95" customHeight="1" x14ac:dyDescent="0.2">
      <c r="A43" s="12" t="s">
        <v>49</v>
      </c>
      <c r="B43" s="15">
        <f t="shared" ref="B43:F43" si="12">SUM(B44:B52)</f>
        <v>0</v>
      </c>
      <c r="C43" s="15">
        <f>SUM(C44:C52)</f>
        <v>80000</v>
      </c>
      <c r="D43" s="15">
        <f t="shared" si="12"/>
        <v>80000</v>
      </c>
      <c r="E43" s="15">
        <f t="shared" si="12"/>
        <v>0</v>
      </c>
      <c r="F43" s="15">
        <f t="shared" si="12"/>
        <v>0</v>
      </c>
      <c r="G43" s="15">
        <f>SUM(G44:G52)</f>
        <v>80000</v>
      </c>
    </row>
    <row r="44" spans="1:7" ht="12.95" customHeight="1" x14ac:dyDescent="0.2">
      <c r="A44" s="14" t="s">
        <v>50</v>
      </c>
      <c r="B44" s="15">
        <v>0</v>
      </c>
      <c r="C44" s="15">
        <v>0</v>
      </c>
      <c r="D44" s="15">
        <f t="shared" ref="D44:D52" si="13">B44+C44</f>
        <v>0</v>
      </c>
      <c r="E44" s="15">
        <v>0</v>
      </c>
      <c r="F44" s="15">
        <v>0</v>
      </c>
      <c r="G44" s="15">
        <f t="shared" ref="G44:G52" si="14">D44-E44</f>
        <v>0</v>
      </c>
    </row>
    <row r="45" spans="1:7" ht="12.95" customHeight="1" x14ac:dyDescent="0.2">
      <c r="A45" s="14" t="s">
        <v>51</v>
      </c>
      <c r="B45" s="15">
        <v>0</v>
      </c>
      <c r="C45" s="15">
        <v>0</v>
      </c>
      <c r="D45" s="15">
        <f t="shared" si="13"/>
        <v>0</v>
      </c>
      <c r="E45" s="15">
        <v>0</v>
      </c>
      <c r="F45" s="15">
        <v>0</v>
      </c>
      <c r="G45" s="15">
        <f t="shared" si="14"/>
        <v>0</v>
      </c>
    </row>
    <row r="46" spans="1:7" ht="12.95" customHeight="1" x14ac:dyDescent="0.2">
      <c r="A46" s="14" t="s">
        <v>52</v>
      </c>
      <c r="B46" s="15">
        <v>0</v>
      </c>
      <c r="C46" s="15">
        <v>0</v>
      </c>
      <c r="D46" s="15">
        <f t="shared" si="13"/>
        <v>0</v>
      </c>
      <c r="E46" s="15">
        <v>0</v>
      </c>
      <c r="F46" s="15">
        <v>0</v>
      </c>
      <c r="G46" s="15">
        <f t="shared" si="14"/>
        <v>0</v>
      </c>
    </row>
    <row r="47" spans="1:7" ht="12.95" customHeight="1" x14ac:dyDescent="0.2">
      <c r="A47" s="14" t="s">
        <v>53</v>
      </c>
      <c r="B47" s="15">
        <v>0</v>
      </c>
      <c r="C47" s="15">
        <v>0</v>
      </c>
      <c r="D47" s="15">
        <f t="shared" si="13"/>
        <v>0</v>
      </c>
      <c r="E47" s="15">
        <v>0</v>
      </c>
      <c r="F47" s="15">
        <v>0</v>
      </c>
      <c r="G47" s="15">
        <f t="shared" si="14"/>
        <v>0</v>
      </c>
    </row>
    <row r="48" spans="1:7" ht="12.95" customHeight="1" x14ac:dyDescent="0.2">
      <c r="A48" s="14" t="s">
        <v>54</v>
      </c>
      <c r="B48" s="15">
        <v>0</v>
      </c>
      <c r="C48" s="15">
        <v>0</v>
      </c>
      <c r="D48" s="15">
        <f t="shared" si="13"/>
        <v>0</v>
      </c>
      <c r="E48" s="15">
        <v>0</v>
      </c>
      <c r="F48" s="15">
        <v>0</v>
      </c>
      <c r="G48" s="15">
        <f t="shared" si="14"/>
        <v>0</v>
      </c>
    </row>
    <row r="49" spans="1:7" ht="12.95" customHeight="1" x14ac:dyDescent="0.2">
      <c r="A49" s="14" t="s">
        <v>55</v>
      </c>
      <c r="B49" s="15">
        <v>0</v>
      </c>
      <c r="C49" s="15">
        <v>80000</v>
      </c>
      <c r="D49" s="15">
        <f t="shared" si="13"/>
        <v>80000</v>
      </c>
      <c r="E49" s="15">
        <v>0</v>
      </c>
      <c r="F49" s="15">
        <v>0</v>
      </c>
      <c r="G49" s="15">
        <f>D49-E49</f>
        <v>80000</v>
      </c>
    </row>
    <row r="50" spans="1:7" ht="12.95" customHeight="1" x14ac:dyDescent="0.2">
      <c r="A50" s="14" t="s">
        <v>56</v>
      </c>
      <c r="B50" s="15">
        <v>0</v>
      </c>
      <c r="C50" s="15">
        <v>0</v>
      </c>
      <c r="D50" s="15">
        <f t="shared" si="13"/>
        <v>0</v>
      </c>
      <c r="E50" s="15">
        <v>0</v>
      </c>
      <c r="F50" s="15">
        <v>0</v>
      </c>
      <c r="G50" s="15">
        <f t="shared" si="14"/>
        <v>0</v>
      </c>
    </row>
    <row r="51" spans="1:7" ht="12.95" customHeight="1" x14ac:dyDescent="0.2">
      <c r="A51" s="14" t="s">
        <v>57</v>
      </c>
      <c r="B51" s="15">
        <v>0</v>
      </c>
      <c r="C51" s="15">
        <v>0</v>
      </c>
      <c r="D51" s="15">
        <f t="shared" si="13"/>
        <v>0</v>
      </c>
      <c r="E51" s="15">
        <v>0</v>
      </c>
      <c r="F51" s="15">
        <v>0</v>
      </c>
      <c r="G51" s="15">
        <f t="shared" si="14"/>
        <v>0</v>
      </c>
    </row>
    <row r="52" spans="1:7" ht="12.95" customHeight="1" x14ac:dyDescent="0.2">
      <c r="A52" s="14" t="s">
        <v>58</v>
      </c>
      <c r="B52" s="15">
        <v>0</v>
      </c>
      <c r="C52" s="15">
        <v>0</v>
      </c>
      <c r="D52" s="15">
        <f t="shared" si="13"/>
        <v>0</v>
      </c>
      <c r="E52" s="15">
        <v>0</v>
      </c>
      <c r="F52" s="15">
        <v>0</v>
      </c>
      <c r="G52" s="15">
        <f t="shared" si="14"/>
        <v>0</v>
      </c>
    </row>
    <row r="53" spans="1:7" ht="12.95" customHeight="1" x14ac:dyDescent="0.2">
      <c r="A53" s="12" t="s">
        <v>59</v>
      </c>
      <c r="B53" s="15">
        <f t="shared" ref="B53:G53" si="15">SUM(B54:B56)</f>
        <v>0</v>
      </c>
      <c r="C53" s="15">
        <f t="shared" si="15"/>
        <v>0</v>
      </c>
      <c r="D53" s="15">
        <f t="shared" si="15"/>
        <v>0</v>
      </c>
      <c r="E53" s="15">
        <f t="shared" si="15"/>
        <v>0</v>
      </c>
      <c r="F53" s="15">
        <f t="shared" si="15"/>
        <v>0</v>
      </c>
      <c r="G53" s="15">
        <f t="shared" si="15"/>
        <v>0</v>
      </c>
    </row>
    <row r="54" spans="1:7" ht="12.95" customHeight="1" x14ac:dyDescent="0.2">
      <c r="A54" s="14" t="s">
        <v>60</v>
      </c>
      <c r="B54" s="15">
        <v>0</v>
      </c>
      <c r="C54" s="15">
        <v>0</v>
      </c>
      <c r="D54" s="15">
        <f>B54+C54</f>
        <v>0</v>
      </c>
      <c r="E54" s="15">
        <v>0</v>
      </c>
      <c r="F54" s="15">
        <v>0</v>
      </c>
      <c r="G54" s="15">
        <f>D54-E54</f>
        <v>0</v>
      </c>
    </row>
    <row r="55" spans="1:7" ht="12.95" customHeight="1" x14ac:dyDescent="0.2">
      <c r="A55" s="14" t="s">
        <v>61</v>
      </c>
      <c r="B55" s="15">
        <v>0</v>
      </c>
      <c r="C55" s="15">
        <v>0</v>
      </c>
      <c r="D55" s="15">
        <f t="shared" ref="D55:D56" si="16">B55+C55</f>
        <v>0</v>
      </c>
      <c r="E55" s="15">
        <v>0</v>
      </c>
      <c r="F55" s="15">
        <v>0</v>
      </c>
      <c r="G55" s="15">
        <f t="shared" ref="G55:G56" si="17">D55-E55</f>
        <v>0</v>
      </c>
    </row>
    <row r="56" spans="1:7" ht="12.95" customHeight="1" x14ac:dyDescent="0.2">
      <c r="A56" s="14" t="s">
        <v>62</v>
      </c>
      <c r="B56" s="15">
        <v>0</v>
      </c>
      <c r="C56" s="15">
        <v>0</v>
      </c>
      <c r="D56" s="15">
        <f t="shared" si="16"/>
        <v>0</v>
      </c>
      <c r="E56" s="15">
        <v>0</v>
      </c>
      <c r="F56" s="15">
        <v>0</v>
      </c>
      <c r="G56" s="15">
        <f t="shared" si="17"/>
        <v>0</v>
      </c>
    </row>
    <row r="57" spans="1:7" ht="12.95" customHeight="1" x14ac:dyDescent="0.2">
      <c r="A57" s="12" t="s">
        <v>63</v>
      </c>
      <c r="B57" s="15">
        <f t="shared" ref="B57" si="18">SUM(B58:B64)</f>
        <v>0</v>
      </c>
      <c r="C57" s="16">
        <f>SUM(C58:C64)</f>
        <v>127485.82</v>
      </c>
      <c r="D57" s="16">
        <f>SUM(D58:D64)</f>
        <v>127485.82</v>
      </c>
      <c r="E57" s="16">
        <f t="shared" ref="E57:F57" si="19">SUM(E58:E64)</f>
        <v>0</v>
      </c>
      <c r="F57" s="16">
        <f t="shared" si="19"/>
        <v>0</v>
      </c>
      <c r="G57" s="16">
        <f>SUM(G58:G64)</f>
        <v>127485.82</v>
      </c>
    </row>
    <row r="58" spans="1:7" ht="12.95" customHeight="1" x14ac:dyDescent="0.2">
      <c r="A58" s="14" t="s">
        <v>64</v>
      </c>
      <c r="B58" s="15">
        <v>0</v>
      </c>
      <c r="C58" s="15">
        <v>0</v>
      </c>
      <c r="D58" s="15">
        <f t="shared" ref="D58:D63" si="20">B58+C58</f>
        <v>0</v>
      </c>
      <c r="E58" s="15">
        <v>0</v>
      </c>
      <c r="F58" s="15">
        <v>0</v>
      </c>
      <c r="G58" s="15">
        <f t="shared" ref="G58:G63" si="21">D58-E58</f>
        <v>0</v>
      </c>
    </row>
    <row r="59" spans="1:7" ht="12.95" customHeight="1" x14ac:dyDescent="0.2">
      <c r="A59" s="14" t="s">
        <v>65</v>
      </c>
      <c r="B59" s="15">
        <v>0</v>
      </c>
      <c r="C59" s="15">
        <v>0</v>
      </c>
      <c r="D59" s="15">
        <f t="shared" si="20"/>
        <v>0</v>
      </c>
      <c r="E59" s="15">
        <v>0</v>
      </c>
      <c r="F59" s="15">
        <v>0</v>
      </c>
      <c r="G59" s="15">
        <f t="shared" si="21"/>
        <v>0</v>
      </c>
    </row>
    <row r="60" spans="1:7" ht="12.95" customHeight="1" x14ac:dyDescent="0.2">
      <c r="A60" s="14" t="s">
        <v>66</v>
      </c>
      <c r="B60" s="15">
        <v>0</v>
      </c>
      <c r="C60" s="15">
        <v>0</v>
      </c>
      <c r="D60" s="15">
        <f t="shared" si="20"/>
        <v>0</v>
      </c>
      <c r="E60" s="15">
        <v>0</v>
      </c>
      <c r="F60" s="15">
        <v>0</v>
      </c>
      <c r="G60" s="15">
        <f t="shared" si="21"/>
        <v>0</v>
      </c>
    </row>
    <row r="61" spans="1:7" ht="12.95" customHeight="1" x14ac:dyDescent="0.2">
      <c r="A61" s="14" t="s">
        <v>67</v>
      </c>
      <c r="B61" s="15">
        <v>0</v>
      </c>
      <c r="C61" s="15">
        <v>0</v>
      </c>
      <c r="D61" s="15">
        <f t="shared" si="20"/>
        <v>0</v>
      </c>
      <c r="E61" s="15">
        <v>0</v>
      </c>
      <c r="F61" s="15">
        <v>0</v>
      </c>
      <c r="G61" s="15">
        <f t="shared" si="21"/>
        <v>0</v>
      </c>
    </row>
    <row r="62" spans="1:7" ht="12.95" customHeight="1" x14ac:dyDescent="0.2">
      <c r="A62" s="14" t="s">
        <v>68</v>
      </c>
      <c r="B62" s="15">
        <v>0</v>
      </c>
      <c r="C62" s="15">
        <v>0</v>
      </c>
      <c r="D62" s="15">
        <f t="shared" si="20"/>
        <v>0</v>
      </c>
      <c r="E62" s="15">
        <v>0</v>
      </c>
      <c r="F62" s="15">
        <v>0</v>
      </c>
      <c r="G62" s="15">
        <f t="shared" si="21"/>
        <v>0</v>
      </c>
    </row>
    <row r="63" spans="1:7" ht="12.95" customHeight="1" x14ac:dyDescent="0.2">
      <c r="A63" s="14" t="s">
        <v>69</v>
      </c>
      <c r="B63" s="15">
        <v>0</v>
      </c>
      <c r="C63" s="15">
        <v>0</v>
      </c>
      <c r="D63" s="15">
        <f t="shared" si="20"/>
        <v>0</v>
      </c>
      <c r="E63" s="15">
        <v>0</v>
      </c>
      <c r="F63" s="15">
        <v>0</v>
      </c>
      <c r="G63" s="15">
        <f t="shared" si="21"/>
        <v>0</v>
      </c>
    </row>
    <row r="64" spans="1:7" ht="12.95" customHeight="1" x14ac:dyDescent="0.2">
      <c r="A64" s="14" t="s">
        <v>70</v>
      </c>
      <c r="B64" s="15">
        <v>0</v>
      </c>
      <c r="C64" s="15">
        <f>85382.83+42102.99</f>
        <v>127485.82</v>
      </c>
      <c r="D64" s="15">
        <f>B64+C64</f>
        <v>127485.82</v>
      </c>
      <c r="E64" s="15">
        <v>0</v>
      </c>
      <c r="F64" s="15">
        <v>0</v>
      </c>
      <c r="G64" s="15">
        <f>D64-E64</f>
        <v>127485.82</v>
      </c>
    </row>
    <row r="65" spans="1:7" ht="12.95" customHeight="1" x14ac:dyDescent="0.2">
      <c r="A65" s="12" t="s">
        <v>71</v>
      </c>
      <c r="B65" s="15">
        <f t="shared" ref="B65:G65" si="22">SUM(B66:B68)</f>
        <v>0</v>
      </c>
      <c r="C65" s="15">
        <f t="shared" si="22"/>
        <v>0</v>
      </c>
      <c r="D65" s="15">
        <f t="shared" si="22"/>
        <v>0</v>
      </c>
      <c r="E65" s="15">
        <f t="shared" si="22"/>
        <v>0</v>
      </c>
      <c r="F65" s="15">
        <f t="shared" si="22"/>
        <v>0</v>
      </c>
      <c r="G65" s="15">
        <f t="shared" si="22"/>
        <v>0</v>
      </c>
    </row>
    <row r="66" spans="1:7" ht="12.95" customHeight="1" x14ac:dyDescent="0.2">
      <c r="A66" s="14" t="s">
        <v>72</v>
      </c>
      <c r="B66" s="15">
        <v>0</v>
      </c>
      <c r="C66" s="15">
        <v>0</v>
      </c>
      <c r="D66" s="15">
        <f>B66+C66</f>
        <v>0</v>
      </c>
      <c r="E66" s="15">
        <v>0</v>
      </c>
      <c r="F66" s="15">
        <v>0</v>
      </c>
      <c r="G66" s="15">
        <f>D66-E66</f>
        <v>0</v>
      </c>
    </row>
    <row r="67" spans="1:7" ht="12.95" customHeight="1" x14ac:dyDescent="0.2">
      <c r="A67" s="14" t="s">
        <v>73</v>
      </c>
      <c r="B67" s="15">
        <v>0</v>
      </c>
      <c r="C67" s="15">
        <v>0</v>
      </c>
      <c r="D67" s="15">
        <f>B67+C67</f>
        <v>0</v>
      </c>
      <c r="E67" s="15">
        <v>0</v>
      </c>
      <c r="F67" s="15">
        <v>0</v>
      </c>
      <c r="G67" s="15">
        <f>D67-E67</f>
        <v>0</v>
      </c>
    </row>
    <row r="68" spans="1:7" ht="12.95" customHeight="1" x14ac:dyDescent="0.2">
      <c r="A68" s="14" t="s">
        <v>74</v>
      </c>
      <c r="B68" s="15">
        <v>0</v>
      </c>
      <c r="C68" s="15">
        <v>0</v>
      </c>
      <c r="D68" s="15">
        <f>B68+C68</f>
        <v>0</v>
      </c>
      <c r="E68" s="15">
        <v>0</v>
      </c>
      <c r="F68" s="15">
        <v>0</v>
      </c>
      <c r="G68" s="15">
        <f>D68-E68</f>
        <v>0</v>
      </c>
    </row>
    <row r="69" spans="1:7" ht="12.95" customHeight="1" x14ac:dyDescent="0.2">
      <c r="A69" s="12" t="s">
        <v>75</v>
      </c>
      <c r="B69" s="15">
        <f t="shared" ref="B69:G69" si="23">SUM(B70:B76)</f>
        <v>0</v>
      </c>
      <c r="C69" s="15">
        <f t="shared" si="23"/>
        <v>0</v>
      </c>
      <c r="D69" s="15">
        <f t="shared" si="23"/>
        <v>0</v>
      </c>
      <c r="E69" s="15">
        <f t="shared" si="23"/>
        <v>0</v>
      </c>
      <c r="F69" s="15">
        <f t="shared" si="23"/>
        <v>0</v>
      </c>
      <c r="G69" s="15">
        <f t="shared" si="23"/>
        <v>0</v>
      </c>
    </row>
    <row r="70" spans="1:7" ht="12.95" customHeight="1" x14ac:dyDescent="0.2">
      <c r="A70" s="14" t="s">
        <v>76</v>
      </c>
      <c r="B70" s="15">
        <v>0</v>
      </c>
      <c r="C70" s="15">
        <v>0</v>
      </c>
      <c r="D70" s="15">
        <f t="shared" ref="D70:D76" si="24">B70+C70</f>
        <v>0</v>
      </c>
      <c r="E70" s="15">
        <v>0</v>
      </c>
      <c r="F70" s="15">
        <v>0</v>
      </c>
      <c r="G70" s="15">
        <f t="shared" ref="G70:G76" si="25">D70-E70</f>
        <v>0</v>
      </c>
    </row>
    <row r="71" spans="1:7" ht="12.95" customHeight="1" x14ac:dyDescent="0.2">
      <c r="A71" s="14" t="s">
        <v>77</v>
      </c>
      <c r="B71" s="15">
        <v>0</v>
      </c>
      <c r="C71" s="15">
        <v>0</v>
      </c>
      <c r="D71" s="15">
        <f t="shared" si="24"/>
        <v>0</v>
      </c>
      <c r="E71" s="15">
        <v>0</v>
      </c>
      <c r="F71" s="15">
        <v>0</v>
      </c>
      <c r="G71" s="15">
        <f t="shared" si="25"/>
        <v>0</v>
      </c>
    </row>
    <row r="72" spans="1:7" ht="12.95" customHeight="1" x14ac:dyDescent="0.2">
      <c r="A72" s="14" t="s">
        <v>78</v>
      </c>
      <c r="B72" s="15">
        <v>0</v>
      </c>
      <c r="C72" s="15">
        <v>0</v>
      </c>
      <c r="D72" s="15">
        <f t="shared" si="24"/>
        <v>0</v>
      </c>
      <c r="E72" s="15">
        <v>0</v>
      </c>
      <c r="F72" s="15">
        <v>0</v>
      </c>
      <c r="G72" s="15">
        <f t="shared" si="25"/>
        <v>0</v>
      </c>
    </row>
    <row r="73" spans="1:7" ht="12.95" customHeight="1" x14ac:dyDescent="0.2">
      <c r="A73" s="14" t="s">
        <v>79</v>
      </c>
      <c r="B73" s="15">
        <v>0</v>
      </c>
      <c r="C73" s="15">
        <v>0</v>
      </c>
      <c r="D73" s="15">
        <f t="shared" si="24"/>
        <v>0</v>
      </c>
      <c r="E73" s="15">
        <v>0</v>
      </c>
      <c r="F73" s="15">
        <v>0</v>
      </c>
      <c r="G73" s="15">
        <f t="shared" si="25"/>
        <v>0</v>
      </c>
    </row>
    <row r="74" spans="1:7" ht="12.95" customHeight="1" x14ac:dyDescent="0.2">
      <c r="A74" s="14" t="s">
        <v>80</v>
      </c>
      <c r="B74" s="15">
        <v>0</v>
      </c>
      <c r="C74" s="15">
        <v>0</v>
      </c>
      <c r="D74" s="15">
        <f t="shared" si="24"/>
        <v>0</v>
      </c>
      <c r="E74" s="15">
        <v>0</v>
      </c>
      <c r="F74" s="15">
        <v>0</v>
      </c>
      <c r="G74" s="15">
        <f t="shared" si="25"/>
        <v>0</v>
      </c>
    </row>
    <row r="75" spans="1:7" ht="12.95" customHeight="1" x14ac:dyDescent="0.2">
      <c r="A75" s="14" t="s">
        <v>81</v>
      </c>
      <c r="B75" s="15">
        <v>0</v>
      </c>
      <c r="C75" s="15">
        <v>0</v>
      </c>
      <c r="D75" s="15">
        <f t="shared" si="24"/>
        <v>0</v>
      </c>
      <c r="E75" s="15">
        <v>0</v>
      </c>
      <c r="F75" s="15">
        <v>0</v>
      </c>
      <c r="G75" s="15">
        <f t="shared" si="25"/>
        <v>0</v>
      </c>
    </row>
    <row r="76" spans="1:7" ht="12.95" customHeight="1" x14ac:dyDescent="0.2">
      <c r="A76" s="18" t="s">
        <v>82</v>
      </c>
      <c r="B76" s="19">
        <v>0</v>
      </c>
      <c r="C76" s="19">
        <v>0</v>
      </c>
      <c r="D76" s="19">
        <f t="shared" si="24"/>
        <v>0</v>
      </c>
      <c r="E76" s="19">
        <v>0</v>
      </c>
      <c r="F76" s="19">
        <v>0</v>
      </c>
      <c r="G76" s="19">
        <f t="shared" si="25"/>
        <v>0</v>
      </c>
    </row>
    <row r="77" spans="1:7" ht="18.75" customHeight="1" x14ac:dyDescent="0.2">
      <c r="A77" s="20" t="s">
        <v>83</v>
      </c>
      <c r="B77" s="21">
        <f>B5+B13+B23+B33+B43+B53+B57+B65+B69</f>
        <v>0</v>
      </c>
      <c r="C77" s="21">
        <f>C5+C13+C23+C33+C43+C53+C57+C65+C69</f>
        <v>19123327.789999999</v>
      </c>
      <c r="D77" s="21">
        <f t="shared" ref="D77" si="26">D5+D13+D23+D33+D43+D53+D57+D65+D69</f>
        <v>19123327.789999999</v>
      </c>
      <c r="E77" s="21">
        <f>E5+E13+E23+E33+E43+E53+E57+E65+E69</f>
        <v>393825.67</v>
      </c>
      <c r="F77" s="21">
        <f>F5+F13+F23+F33+F43+F53+F57+F65+F69</f>
        <v>389058.67</v>
      </c>
      <c r="G77" s="21">
        <f>G5+G13+G23+G33+G43+G53+G57+G65+G69</f>
        <v>18729502.119999997</v>
      </c>
    </row>
    <row r="78" spans="1:7" x14ac:dyDescent="0.2">
      <c r="A78" s="22" t="s">
        <v>84</v>
      </c>
    </row>
    <row r="82" spans="1:7" s="24" customFormat="1" ht="11.25" customHeight="1" x14ac:dyDescent="0.2">
      <c r="A82" s="23" t="s">
        <v>85</v>
      </c>
      <c r="B82" s="23"/>
      <c r="C82" s="23"/>
      <c r="D82" s="23"/>
      <c r="E82" s="23"/>
      <c r="F82" s="23"/>
      <c r="G82" s="23"/>
    </row>
    <row r="83" spans="1:7" s="24" customFormat="1" ht="12.75" customHeight="1" x14ac:dyDescent="0.2">
      <c r="A83" s="25" t="s">
        <v>86</v>
      </c>
      <c r="B83" s="25"/>
      <c r="C83" s="25"/>
      <c r="D83" s="25"/>
      <c r="E83" s="25"/>
      <c r="F83" s="25"/>
      <c r="G83" s="25"/>
    </row>
    <row r="85" spans="1:7" hidden="1" x14ac:dyDescent="0.2">
      <c r="A85" s="26"/>
    </row>
    <row r="86" spans="1:7" hidden="1" x14ac:dyDescent="0.2">
      <c r="A86" s="27" t="s">
        <v>87</v>
      </c>
    </row>
    <row r="87" spans="1:7" hidden="1" x14ac:dyDescent="0.2">
      <c r="A87" s="27" t="s">
        <v>88</v>
      </c>
    </row>
  </sheetData>
  <mergeCells count="5">
    <mergeCell ref="A1:G1"/>
    <mergeCell ref="B2:F2"/>
    <mergeCell ref="G2:G3"/>
    <mergeCell ref="A82:G82"/>
    <mergeCell ref="A83:G83"/>
  </mergeCells>
  <printOptions horizontalCentered="1"/>
  <pageMargins left="0.78740157480314965" right="0.59055118110236227" top="0.78740157480314965" bottom="0.78740157480314965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2024-04-17T22:02:10Z</dcterms:created>
  <dcterms:modified xsi:type="dcterms:W3CDTF">2024-04-17T22:02:37Z</dcterms:modified>
</cp:coreProperties>
</file>