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5" sheetId="1" r:id="rId1"/>
  </sheets>
  <externalReferences>
    <externalReference r:id="rId2"/>
  </externalReferences>
  <definedNames>
    <definedName name="ENTE_PUBLICO">#REF!</definedName>
  </definedNames>
  <calcPr calcId="125725"/>
</workbook>
</file>

<file path=xl/calcChain.xml><?xml version="1.0" encoding="utf-8"?>
<calcChain xmlns="http://schemas.openxmlformats.org/spreadsheetml/2006/main">
  <c r="F75" i="1"/>
  <c r="E75"/>
  <c r="D75"/>
  <c r="C75"/>
  <c r="B75"/>
  <c r="G74"/>
  <c r="G75" s="1"/>
  <c r="G73"/>
  <c r="G68"/>
  <c r="G67" s="1"/>
  <c r="F67"/>
  <c r="E67"/>
  <c r="D67"/>
  <c r="C67"/>
  <c r="B67"/>
  <c r="G63"/>
  <c r="G62"/>
  <c r="G61"/>
  <c r="G60"/>
  <c r="G59" s="1"/>
  <c r="F59"/>
  <c r="E59"/>
  <c r="D59"/>
  <c r="C59"/>
  <c r="B59"/>
  <c r="G58"/>
  <c r="G57"/>
  <c r="G56"/>
  <c r="G55"/>
  <c r="G54" s="1"/>
  <c r="F54"/>
  <c r="F65" s="1"/>
  <c r="E54"/>
  <c r="E65" s="1"/>
  <c r="D54"/>
  <c r="C54"/>
  <c r="B54"/>
  <c r="B65" s="1"/>
  <c r="G53"/>
  <c r="G52"/>
  <c r="G51"/>
  <c r="G50"/>
  <c r="G49"/>
  <c r="G48"/>
  <c r="G47"/>
  <c r="G46"/>
  <c r="G45" s="1"/>
  <c r="F45"/>
  <c r="E45"/>
  <c r="D45"/>
  <c r="D65" s="1"/>
  <c r="C45"/>
  <c r="C65" s="1"/>
  <c r="B45"/>
  <c r="G39"/>
  <c r="G38"/>
  <c r="G37"/>
  <c r="F37"/>
  <c r="E37"/>
  <c r="D37"/>
  <c r="C37"/>
  <c r="B37"/>
  <c r="G36"/>
  <c r="G35" s="1"/>
  <c r="F35"/>
  <c r="E35"/>
  <c r="D35"/>
  <c r="C35"/>
  <c r="B35"/>
  <c r="G34"/>
  <c r="G33"/>
  <c r="G32"/>
  <c r="G31"/>
  <c r="G30"/>
  <c r="G29"/>
  <c r="G28" s="1"/>
  <c r="F28"/>
  <c r="E28"/>
  <c r="D28"/>
  <c r="C28"/>
  <c r="B28"/>
  <c r="G27"/>
  <c r="G26"/>
  <c r="G25"/>
  <c r="G24"/>
  <c r="G23"/>
  <c r="G22"/>
  <c r="G21"/>
  <c r="G20"/>
  <c r="G19"/>
  <c r="G18"/>
  <c r="G17"/>
  <c r="G16"/>
  <c r="F16"/>
  <c r="F41" s="1"/>
  <c r="F70" s="1"/>
  <c r="E16"/>
  <c r="E41" s="1"/>
  <c r="D16"/>
  <c r="D41" s="1"/>
  <c r="D70" s="1"/>
  <c r="C16"/>
  <c r="C41" s="1"/>
  <c r="C70" s="1"/>
  <c r="B16"/>
  <c r="B41" s="1"/>
  <c r="B70" s="1"/>
  <c r="G15"/>
  <c r="G14"/>
  <c r="G13"/>
  <c r="G12"/>
  <c r="G11"/>
  <c r="G10"/>
  <c r="G9"/>
  <c r="A4"/>
  <c r="A2"/>
  <c r="G41" l="1"/>
  <c r="E70"/>
  <c r="G65"/>
  <c r="G42" l="1"/>
  <c r="G70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<sst xmlns="http://schemas.openxmlformats.org/spreadsheetml/2006/main" count="78" uniqueCount="78">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</sst>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3" fillId="0" borderId="15" xfId="0" applyNumberFormat="1" applyFont="1" applyBorder="1"/>
    <xf numFmtId="0" fontId="3" fillId="0" borderId="15" xfId="0" applyFont="1" applyBorder="1" applyAlignment="1">
      <alignment horizontal="left" vertical="center" indent="6"/>
    </xf>
    <xf numFmtId="3" fontId="3" fillId="0" borderId="15" xfId="0" applyNumberFormat="1" applyFont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3" fontId="4" fillId="3" borderId="15" xfId="1" applyNumberFormat="1" applyFont="1" applyFill="1" applyBorder="1" applyAlignment="1" applyProtection="1">
      <alignment vertical="center" wrapText="1"/>
      <protection locked="0"/>
    </xf>
    <xf numFmtId="0" fontId="3" fillId="0" borderId="15" xfId="0" applyFont="1" applyBorder="1" applyAlignment="1">
      <alignment horizontal="left" indent="6"/>
    </xf>
    <xf numFmtId="0" fontId="3" fillId="0" borderId="15" xfId="0" applyFont="1" applyBorder="1" applyAlignment="1">
      <alignment horizontal="left" vertical="center" indent="9"/>
    </xf>
    <xf numFmtId="0" fontId="3" fillId="0" borderId="15" xfId="0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3" fontId="2" fillId="0" borderId="15" xfId="0" applyNumberFormat="1" applyFont="1" applyBorder="1" applyAlignment="1" applyProtection="1">
      <alignment vertical="center"/>
      <protection locked="0"/>
    </xf>
    <xf numFmtId="3" fontId="3" fillId="2" borderId="16" xfId="0" applyNumberFormat="1" applyFont="1" applyFill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 indent="9"/>
    </xf>
    <xf numFmtId="0" fontId="3" fillId="0" borderId="15" xfId="0" applyFont="1" applyBorder="1" applyAlignment="1">
      <alignment horizontal="left" wrapText="1" indent="9"/>
    </xf>
    <xf numFmtId="0" fontId="3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7">
    <cellStyle name="Millares" xfId="1" builtinId="3"/>
    <cellStyle name="Normal" xfId="0" builtinId="0"/>
    <cellStyle name="Normal 2" xfId="2"/>
    <cellStyle name="Normal 2 2" xfId="3"/>
    <cellStyle name="Normal 3" xfId="4"/>
    <cellStyle name="Normal 3 14" xfId="5"/>
    <cellStyle name="Normal 3 9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82"/>
  <sheetViews>
    <sheetView showGridLines="0" tabSelected="1" zoomScale="75" zoomScaleNormal="75" workbookViewId="0">
      <selection activeCell="G22" sqref="G22"/>
    </sheetView>
  </sheetViews>
  <sheetFormatPr baseColWidth="10" defaultColWidth="11" defaultRowHeight="1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3"/>
    </row>
    <row r="2" spans="1:7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>
      <c r="A3" s="7" t="s">
        <v>1</v>
      </c>
      <c r="B3" s="8"/>
      <c r="C3" s="8"/>
      <c r="D3" s="8"/>
      <c r="E3" s="8"/>
      <c r="F3" s="8"/>
      <c r="G3" s="9"/>
    </row>
    <row r="4" spans="1:7">
      <c r="A4" s="7" t="str">
        <f>'[1]Formato 3'!A4</f>
        <v>Al 31 de Diciembre de 2024 y al 30 de junio de 2025 (b)</v>
      </c>
      <c r="B4" s="8"/>
      <c r="C4" s="8"/>
      <c r="D4" s="8"/>
      <c r="E4" s="8"/>
      <c r="F4" s="8"/>
      <c r="G4" s="9"/>
    </row>
    <row r="5" spans="1:7">
      <c r="A5" s="10" t="s">
        <v>2</v>
      </c>
      <c r="B5" s="11"/>
      <c r="C5" s="11"/>
      <c r="D5" s="11"/>
      <c r="E5" s="11"/>
      <c r="F5" s="11"/>
      <c r="G5" s="12"/>
    </row>
    <row r="6" spans="1:7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25.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>
      <c r="A8" s="18" t="s">
        <v>11</v>
      </c>
      <c r="B8" s="19"/>
      <c r="C8" s="19"/>
      <c r="D8" s="19"/>
      <c r="E8" s="19"/>
      <c r="F8" s="19"/>
      <c r="G8" s="19"/>
    </row>
    <row r="9" spans="1:7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>
      <c r="A15" s="20" t="s">
        <v>18</v>
      </c>
      <c r="B15" s="22">
        <v>250000</v>
      </c>
      <c r="C15" s="23">
        <v>8489797.5899999999</v>
      </c>
      <c r="D15" s="22">
        <v>8739797.5899999999</v>
      </c>
      <c r="E15" s="22">
        <v>673066.01</v>
      </c>
      <c r="F15" s="22">
        <v>673066.01</v>
      </c>
      <c r="G15" s="21">
        <f t="shared" si="0"/>
        <v>423066.01</v>
      </c>
    </row>
    <row r="16" spans="1:7">
      <c r="A16" s="24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>
      <c r="A34" s="20" t="s">
        <v>37</v>
      </c>
      <c r="B34" s="21">
        <v>0</v>
      </c>
      <c r="C34" s="22">
        <v>8446144.0800000001</v>
      </c>
      <c r="D34" s="22">
        <v>8446144.0800000001</v>
      </c>
      <c r="E34" s="23">
        <v>8446144.0800000001</v>
      </c>
      <c r="F34" s="23">
        <v>8446144.0800000001</v>
      </c>
      <c r="G34" s="21">
        <f t="shared" si="4"/>
        <v>8446144.0800000001</v>
      </c>
    </row>
    <row r="35" spans="1:7" ht="14.45" customHeight="1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>
      <c r="A40" s="26"/>
      <c r="B40" s="21"/>
      <c r="C40" s="21"/>
      <c r="D40" s="21"/>
      <c r="E40" s="21"/>
      <c r="F40" s="21"/>
      <c r="G40" s="21"/>
    </row>
    <row r="41" spans="1:7">
      <c r="A41" s="27" t="s">
        <v>43</v>
      </c>
      <c r="B41" s="28">
        <f t="shared" ref="B41:G41" si="7">SUM(B9,B10,B11,B12,B13,B14,B15,B16,B28,B34,B35,B37)</f>
        <v>250000</v>
      </c>
      <c r="C41" s="28">
        <f t="shared" si="7"/>
        <v>16935941.670000002</v>
      </c>
      <c r="D41" s="28">
        <f t="shared" si="7"/>
        <v>17185941.670000002</v>
      </c>
      <c r="E41" s="28">
        <f t="shared" si="7"/>
        <v>9119210.0899999999</v>
      </c>
      <c r="F41" s="28">
        <f t="shared" si="7"/>
        <v>9119210.0899999999</v>
      </c>
      <c r="G41" s="28">
        <f t="shared" si="7"/>
        <v>8869210.0899999999</v>
      </c>
    </row>
    <row r="42" spans="1:7">
      <c r="A42" s="27" t="s">
        <v>44</v>
      </c>
      <c r="B42" s="29"/>
      <c r="C42" s="29"/>
      <c r="D42" s="29"/>
      <c r="E42" s="29"/>
      <c r="F42" s="29"/>
      <c r="G42" s="28">
        <f>IF(G41&gt;0,G41,0)</f>
        <v>8869210.0899999999</v>
      </c>
    </row>
    <row r="43" spans="1:7">
      <c r="A43" s="26"/>
      <c r="B43" s="30"/>
      <c r="C43" s="30"/>
      <c r="D43" s="30"/>
      <c r="E43" s="30"/>
      <c r="F43" s="30"/>
      <c r="G43" s="30"/>
    </row>
    <row r="44" spans="1:7">
      <c r="A44" s="27" t="s">
        <v>45</v>
      </c>
      <c r="B44" s="30"/>
      <c r="C44" s="30"/>
      <c r="D44" s="30"/>
      <c r="E44" s="30"/>
      <c r="F44" s="30"/>
      <c r="G44" s="30"/>
    </row>
    <row r="45" spans="1:7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5.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26.2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>
      <c r="A64" s="26"/>
      <c r="B64" s="30"/>
      <c r="C64" s="30"/>
      <c r="D64" s="30"/>
      <c r="E64" s="30"/>
      <c r="F64" s="30"/>
      <c r="G64" s="30"/>
    </row>
    <row r="65" spans="1:7">
      <c r="A65" s="27" t="s">
        <v>65</v>
      </c>
      <c r="B65" s="28">
        <f t="shared" ref="B65:G65" si="14">B45+B54+B59+B62+B63</f>
        <v>0</v>
      </c>
      <c r="C65" s="28">
        <f t="shared" si="14"/>
        <v>0</v>
      </c>
      <c r="D65" s="28">
        <f t="shared" si="14"/>
        <v>0</v>
      </c>
      <c r="E65" s="28">
        <f t="shared" si="14"/>
        <v>0</v>
      </c>
      <c r="F65" s="28">
        <f t="shared" si="14"/>
        <v>0</v>
      </c>
      <c r="G65" s="28">
        <f t="shared" si="14"/>
        <v>0</v>
      </c>
    </row>
    <row r="66" spans="1:7">
      <c r="A66" s="26"/>
      <c r="B66" s="30"/>
      <c r="C66" s="30"/>
      <c r="D66" s="30"/>
      <c r="E66" s="30"/>
      <c r="F66" s="30"/>
      <c r="G66" s="30"/>
    </row>
    <row r="67" spans="1:7">
      <c r="A67" s="27" t="s">
        <v>66</v>
      </c>
      <c r="B67" s="28">
        <f t="shared" ref="B67:G67" si="15">B68</f>
        <v>0</v>
      </c>
      <c r="C67" s="28">
        <f t="shared" si="15"/>
        <v>0</v>
      </c>
      <c r="D67" s="28">
        <f t="shared" si="15"/>
        <v>0</v>
      </c>
      <c r="E67" s="28">
        <f t="shared" si="15"/>
        <v>0</v>
      </c>
      <c r="F67" s="28">
        <f t="shared" si="15"/>
        <v>0</v>
      </c>
      <c r="G67" s="28">
        <f t="shared" si="15"/>
        <v>0</v>
      </c>
    </row>
    <row r="68" spans="1:7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>
      <c r="A69" s="26"/>
      <c r="B69" s="30"/>
      <c r="C69" s="30"/>
      <c r="D69" s="30"/>
      <c r="E69" s="30"/>
      <c r="F69" s="30"/>
      <c r="G69" s="30"/>
    </row>
    <row r="70" spans="1:7">
      <c r="A70" s="27" t="s">
        <v>68</v>
      </c>
      <c r="B70" s="28">
        <f t="shared" ref="B70:G70" si="16">B41+B65+B67</f>
        <v>250000</v>
      </c>
      <c r="C70" s="28">
        <f t="shared" si="16"/>
        <v>16935941.670000002</v>
      </c>
      <c r="D70" s="28">
        <f t="shared" si="16"/>
        <v>17185941.670000002</v>
      </c>
      <c r="E70" s="28">
        <f t="shared" si="16"/>
        <v>9119210.0899999999</v>
      </c>
      <c r="F70" s="28">
        <f t="shared" si="16"/>
        <v>9119210.0899999999</v>
      </c>
      <c r="G70" s="28">
        <f t="shared" si="16"/>
        <v>8869210.0899999999</v>
      </c>
    </row>
    <row r="71" spans="1:7">
      <c r="A71" s="26"/>
      <c r="B71" s="30"/>
      <c r="C71" s="30"/>
      <c r="D71" s="30"/>
      <c r="E71" s="30"/>
      <c r="F71" s="30"/>
      <c r="G71" s="30"/>
    </row>
    <row r="72" spans="1:7">
      <c r="A72" s="27" t="s">
        <v>69</v>
      </c>
      <c r="B72" s="30"/>
      <c r="C72" s="30"/>
      <c r="D72" s="30"/>
      <c r="E72" s="30"/>
      <c r="F72" s="30"/>
      <c r="G72" s="30"/>
    </row>
    <row r="73" spans="1:7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5.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>
      <c r="A75" s="34" t="s">
        <v>72</v>
      </c>
      <c r="B75" s="28">
        <f t="shared" ref="B75:G75" si="17">B73+B74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</row>
    <row r="76" spans="1:7">
      <c r="A76" s="35"/>
      <c r="B76" s="36"/>
      <c r="C76" s="36"/>
      <c r="D76" s="36"/>
      <c r="E76" s="36"/>
      <c r="F76" s="36"/>
      <c r="G76" s="36"/>
    </row>
    <row r="77" spans="1:7">
      <c r="A77" s="37" t="s">
        <v>73</v>
      </c>
      <c r="B77" s="37"/>
      <c r="C77" s="37"/>
      <c r="D77" s="37"/>
      <c r="E77" s="37"/>
      <c r="F77" s="37"/>
      <c r="G77" s="38"/>
    </row>
    <row r="78" spans="1:7">
      <c r="A78" s="38"/>
      <c r="B78" s="38"/>
      <c r="C78" s="38"/>
      <c r="D78" s="38"/>
      <c r="E78" s="38"/>
      <c r="F78" s="38"/>
      <c r="G78" s="38"/>
    </row>
    <row r="79" spans="1:7">
      <c r="A79" s="38"/>
      <c r="B79" s="38"/>
      <c r="C79" s="38"/>
      <c r="D79" s="38"/>
      <c r="E79" s="38"/>
      <c r="F79" s="38"/>
      <c r="G79" s="38"/>
    </row>
    <row r="80" spans="1:7">
      <c r="A80" s="38"/>
      <c r="B80" s="38"/>
      <c r="C80" s="38"/>
      <c r="D80" s="38"/>
      <c r="E80" s="38"/>
      <c r="F80" s="38"/>
      <c r="G80" s="38"/>
    </row>
    <row r="81" spans="1:9">
      <c r="A81" s="39" t="s">
        <v>74</v>
      </c>
      <c r="B81" s="38"/>
      <c r="C81" s="38"/>
      <c r="D81" s="38"/>
      <c r="E81" s="40"/>
      <c r="F81" s="39" t="s">
        <v>75</v>
      </c>
      <c r="G81" s="38"/>
      <c r="H81" s="40"/>
      <c r="I81" s="40"/>
    </row>
    <row r="82" spans="1:9">
      <c r="A82" s="39" t="s">
        <v>76</v>
      </c>
      <c r="B82" s="38"/>
      <c r="C82" s="38"/>
      <c r="D82" s="38"/>
      <c r="E82" s="40"/>
      <c r="F82" s="39" t="s">
        <v>77</v>
      </c>
      <c r="G82" s="38"/>
      <c r="H82" s="40"/>
      <c r="I82" s="40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2025-07-09T17:16:28Z</dcterms:created>
  <dcterms:modified xsi:type="dcterms:W3CDTF">2025-07-09T17:16:35Z</dcterms:modified>
</cp:coreProperties>
</file>