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CSF!$A$2:$C$59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CSF!$A$1:$C$66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59" i="1"/>
  <c r="C59" s="1"/>
  <c r="C58"/>
  <c r="C57" s="1"/>
  <c r="B58"/>
  <c r="B57"/>
  <c r="E55"/>
  <c r="C55"/>
  <c r="B55"/>
  <c r="E54"/>
  <c r="C54"/>
  <c r="B54"/>
  <c r="C53"/>
  <c r="B53"/>
  <c r="E53" s="1"/>
  <c r="C52"/>
  <c r="B52"/>
  <c r="E51"/>
  <c r="C51"/>
  <c r="C50" s="1"/>
  <c r="B51"/>
  <c r="B50"/>
  <c r="E48"/>
  <c r="C48"/>
  <c r="B48"/>
  <c r="E47"/>
  <c r="C47"/>
  <c r="B47"/>
  <c r="C46"/>
  <c r="C45" s="1"/>
  <c r="B46"/>
  <c r="E46" s="1"/>
  <c r="B45"/>
  <c r="E45" s="1"/>
  <c r="B41"/>
  <c r="C41" s="1"/>
  <c r="C40"/>
  <c r="B40"/>
  <c r="B39"/>
  <c r="C39" s="1"/>
  <c r="C38"/>
  <c r="B38"/>
  <c r="B37"/>
  <c r="C37" s="1"/>
  <c r="C36"/>
  <c r="B36"/>
  <c r="B35"/>
  <c r="C33"/>
  <c r="B33"/>
  <c r="B32"/>
  <c r="C32" s="1"/>
  <c r="C31"/>
  <c r="B31"/>
  <c r="B30"/>
  <c r="C30" s="1"/>
  <c r="C29"/>
  <c r="B29"/>
  <c r="B28"/>
  <c r="C28" s="1"/>
  <c r="C27"/>
  <c r="B27"/>
  <c r="B26"/>
  <c r="C26" s="1"/>
  <c r="F22"/>
  <c r="C22"/>
  <c r="B22"/>
  <c r="F21"/>
  <c r="C21"/>
  <c r="B21"/>
  <c r="C20"/>
  <c r="B20"/>
  <c r="F20" s="1"/>
  <c r="B19"/>
  <c r="C19" s="1"/>
  <c r="F18"/>
  <c r="C18"/>
  <c r="B18"/>
  <c r="F17"/>
  <c r="C17"/>
  <c r="B17"/>
  <c r="C16"/>
  <c r="B16"/>
  <c r="F16" s="1"/>
  <c r="B15"/>
  <c r="C15" s="1"/>
  <c r="F14"/>
  <c r="C14"/>
  <c r="B14"/>
  <c r="B11"/>
  <c r="F11" s="1"/>
  <c r="F10"/>
  <c r="C10"/>
  <c r="B10"/>
  <c r="F9"/>
  <c r="C9"/>
  <c r="B9"/>
  <c r="C8"/>
  <c r="B8"/>
  <c r="F8" s="1"/>
  <c r="B7"/>
  <c r="C7" s="1"/>
  <c r="F6"/>
  <c r="C6"/>
  <c r="B6"/>
  <c r="F5"/>
  <c r="E5"/>
  <c r="C5"/>
  <c r="B5"/>
  <c r="C13" l="1"/>
  <c r="C35"/>
  <c r="C4"/>
  <c r="C3" s="1"/>
  <c r="C25"/>
  <c r="C43"/>
  <c r="B4"/>
  <c r="B3" s="1"/>
  <c r="B13"/>
  <c r="F7"/>
  <c r="F15"/>
  <c r="F19"/>
  <c r="B25"/>
  <c r="B24" s="1"/>
  <c r="B43"/>
  <c r="C11"/>
  <c r="C24" l="1"/>
</calcChain>
</file>

<file path=xl/sharedStrings.xml><?xml version="1.0" encoding="utf-8"?>
<sst xmlns="http://schemas.openxmlformats.org/spreadsheetml/2006/main" count="61" uniqueCount="61">
  <si>
    <t xml:space="preserve">
Fideicomiso de Bordería e Infraestructura Rural para el Estado de Guanajuato  &lt;&lt;FIBIR&gt;&gt;
Estado de Cambios en la Situación Financiera
Del 01 de Enero al 30 de Junio de 2025                                                                                                                                         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</si>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</sst>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#,##0_ ;\-#,##0\ "/>
    <numFmt numFmtId="166" formatCode="_-* #,##0_-;\-* #,##0_-;_-* &quot;-&quot;??_-;_-@_-"/>
    <numFmt numFmtId="167" formatCode="General_)"/>
    <numFmt numFmtId="168" formatCode="_-[$€-2]* #,##0.00_-;\-[$€-2]* #,##0.00_-;_-[$€-2]* &quot;-&quot;??_-"/>
    <numFmt numFmtId="169" formatCode="_-[$$-440A]* #,##0.00_-;\-[$$-440A]* #,##0.00_-;_-[$$-440A]* &quot;-&quot;??_-;_-@_-"/>
  </numFmts>
  <fonts count="5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7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10" applyNumberFormat="0" applyAlignment="0" applyProtection="0"/>
    <xf numFmtId="0" fontId="17" fillId="31" borderId="11" applyNumberFormat="0" applyAlignment="0" applyProtection="0"/>
    <xf numFmtId="0" fontId="18" fillId="0" borderId="12" applyNumberFormat="0" applyFill="0" applyAlignment="0" applyProtection="0"/>
    <xf numFmtId="0" fontId="4" fillId="0" borderId="1" applyNumberFormat="0" applyFill="0" applyAlignment="0" applyProtection="0"/>
    <xf numFmtId="0" fontId="19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20" fillId="32" borderId="10" applyNumberFormat="0" applyAlignment="0" applyProtection="0"/>
    <xf numFmtId="168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2" fontId="21" fillId="0" borderId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horizont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32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7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7" fillId="34" borderId="13" applyNumberFormat="0" applyFont="0" applyAlignment="0" applyProtection="0"/>
    <xf numFmtId="0" fontId="7" fillId="34" borderId="13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30" borderId="14" applyNumberFormat="0" applyAlignment="0" applyProtection="0"/>
    <xf numFmtId="4" fontId="33" fillId="35" borderId="15" applyNumberFormat="0" applyProtection="0">
      <alignment vertical="center"/>
    </xf>
    <xf numFmtId="4" fontId="33" fillId="35" borderId="15" applyNumberFormat="0" applyProtection="0">
      <alignment vertical="center"/>
    </xf>
    <xf numFmtId="4" fontId="34" fillId="36" borderId="15" applyNumberFormat="0" applyProtection="0">
      <alignment horizontal="center" vertical="center" wrapText="1"/>
    </xf>
    <xf numFmtId="4" fontId="35" fillId="35" borderId="15" applyNumberFormat="0" applyProtection="0">
      <alignment vertical="center"/>
    </xf>
    <xf numFmtId="4" fontId="35" fillId="35" borderId="15" applyNumberFormat="0" applyProtection="0">
      <alignment vertical="center"/>
    </xf>
    <xf numFmtId="4" fontId="36" fillId="37" borderId="15" applyNumberFormat="0" applyProtection="0">
      <alignment horizontal="center" vertical="center" wrapText="1"/>
    </xf>
    <xf numFmtId="4" fontId="33" fillId="35" borderId="15" applyNumberFormat="0" applyProtection="0">
      <alignment horizontal="left" vertical="center" indent="1"/>
    </xf>
    <xf numFmtId="4" fontId="33" fillId="35" borderId="15" applyNumberFormat="0" applyProtection="0">
      <alignment horizontal="left" vertical="center" indent="1"/>
    </xf>
    <xf numFmtId="4" fontId="37" fillId="36" borderId="15" applyNumberFormat="0" applyProtection="0">
      <alignment horizontal="left" vertical="center" wrapText="1"/>
    </xf>
    <xf numFmtId="0" fontId="33" fillId="35" borderId="15" applyNumberFormat="0" applyProtection="0">
      <alignment horizontal="left" vertical="top" indent="1"/>
    </xf>
    <xf numFmtId="4" fontId="33" fillId="38" borderId="0" applyNumberFormat="0" applyProtection="0">
      <alignment horizontal="left" vertical="center" indent="1"/>
    </xf>
    <xf numFmtId="4" fontId="33" fillId="38" borderId="0" applyNumberFormat="0" applyProtection="0">
      <alignment horizontal="left" vertical="center" indent="1"/>
    </xf>
    <xf numFmtId="4" fontId="38" fillId="39" borderId="0" applyNumberFormat="0" applyProtection="0">
      <alignment horizontal="left" vertical="center" wrapText="1"/>
    </xf>
    <xf numFmtId="4" fontId="39" fillId="40" borderId="15" applyNumberFormat="0" applyProtection="0">
      <alignment horizontal="right" vertical="center"/>
    </xf>
    <xf numFmtId="4" fontId="39" fillId="40" borderId="15" applyNumberFormat="0" applyProtection="0">
      <alignment horizontal="right" vertical="center"/>
    </xf>
    <xf numFmtId="4" fontId="40" fillId="41" borderId="15" applyNumberFormat="0" applyProtection="0">
      <alignment horizontal="right" vertical="center"/>
    </xf>
    <xf numFmtId="4" fontId="39" fillId="42" borderId="15" applyNumberFormat="0" applyProtection="0">
      <alignment horizontal="right" vertical="center"/>
    </xf>
    <xf numFmtId="4" fontId="39" fillId="42" borderId="15" applyNumberFormat="0" applyProtection="0">
      <alignment horizontal="right" vertical="center"/>
    </xf>
    <xf numFmtId="4" fontId="40" fillId="43" borderId="15" applyNumberFormat="0" applyProtection="0">
      <alignment horizontal="right" vertical="center"/>
    </xf>
    <xf numFmtId="4" fontId="39" fillId="44" borderId="15" applyNumberFormat="0" applyProtection="0">
      <alignment horizontal="right" vertical="center"/>
    </xf>
    <xf numFmtId="4" fontId="39" fillId="44" borderId="15" applyNumberFormat="0" applyProtection="0">
      <alignment horizontal="right" vertical="center"/>
    </xf>
    <xf numFmtId="4" fontId="40" fillId="45" borderId="15" applyNumberFormat="0" applyProtection="0">
      <alignment horizontal="right" vertical="center"/>
    </xf>
    <xf numFmtId="4" fontId="39" fillId="46" borderId="15" applyNumberFormat="0" applyProtection="0">
      <alignment horizontal="right" vertical="center"/>
    </xf>
    <xf numFmtId="4" fontId="39" fillId="46" borderId="15" applyNumberFormat="0" applyProtection="0">
      <alignment horizontal="right" vertical="center"/>
    </xf>
    <xf numFmtId="4" fontId="40" fillId="47" borderId="15" applyNumberFormat="0" applyProtection="0">
      <alignment horizontal="right" vertical="center"/>
    </xf>
    <xf numFmtId="4" fontId="39" fillId="48" borderId="15" applyNumberFormat="0" applyProtection="0">
      <alignment horizontal="right" vertical="center"/>
    </xf>
    <xf numFmtId="4" fontId="39" fillId="48" borderId="15" applyNumberFormat="0" applyProtection="0">
      <alignment horizontal="right" vertical="center"/>
    </xf>
    <xf numFmtId="4" fontId="40" fillId="49" borderId="15" applyNumberFormat="0" applyProtection="0">
      <alignment horizontal="right" vertical="center"/>
    </xf>
    <xf numFmtId="4" fontId="39" fillId="36" borderId="15" applyNumberFormat="0" applyProtection="0">
      <alignment horizontal="right" vertical="center"/>
    </xf>
    <xf numFmtId="4" fontId="39" fillId="36" borderId="15" applyNumberFormat="0" applyProtection="0">
      <alignment horizontal="right" vertical="center"/>
    </xf>
    <xf numFmtId="4" fontId="40" fillId="50" borderId="15" applyNumberFormat="0" applyProtection="0">
      <alignment horizontal="right" vertical="center"/>
    </xf>
    <xf numFmtId="4" fontId="39" fillId="51" borderId="15" applyNumberFormat="0" applyProtection="0">
      <alignment horizontal="right" vertical="center"/>
    </xf>
    <xf numFmtId="4" fontId="39" fillId="51" borderId="15" applyNumberFormat="0" applyProtection="0">
      <alignment horizontal="right" vertical="center"/>
    </xf>
    <xf numFmtId="4" fontId="40" fillId="52" borderId="15" applyNumberFormat="0" applyProtection="0">
      <alignment horizontal="right" vertical="center"/>
    </xf>
    <xf numFmtId="4" fontId="39" fillId="53" borderId="15" applyNumberFormat="0" applyProtection="0">
      <alignment horizontal="right" vertical="center"/>
    </xf>
    <xf numFmtId="4" fontId="39" fillId="53" borderId="15" applyNumberFormat="0" applyProtection="0">
      <alignment horizontal="right" vertical="center"/>
    </xf>
    <xf numFmtId="4" fontId="40" fillId="54" borderId="15" applyNumberFormat="0" applyProtection="0">
      <alignment horizontal="right" vertical="center"/>
    </xf>
    <xf numFmtId="4" fontId="39" fillId="55" borderId="15" applyNumberFormat="0" applyProtection="0">
      <alignment horizontal="right" vertical="center"/>
    </xf>
    <xf numFmtId="4" fontId="39" fillId="55" borderId="15" applyNumberFormat="0" applyProtection="0">
      <alignment horizontal="right" vertical="center"/>
    </xf>
    <xf numFmtId="4" fontId="40" fillId="56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41" fillId="57" borderId="13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41" fillId="59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42" fillId="60" borderId="0" applyNumberFormat="0" applyProtection="0">
      <alignment horizontal="left" vertical="center" indent="1"/>
    </xf>
    <xf numFmtId="4" fontId="39" fillId="38" borderId="15" applyNumberFormat="0" applyProtection="0">
      <alignment horizontal="right" vertical="center"/>
    </xf>
    <xf numFmtId="4" fontId="39" fillId="38" borderId="15" applyNumberFormat="0" applyProtection="0">
      <alignment horizontal="right" vertical="center"/>
    </xf>
    <xf numFmtId="4" fontId="40" fillId="61" borderId="15" applyNumberFormat="0" applyProtection="0">
      <alignment horizontal="right" vertical="center"/>
    </xf>
    <xf numFmtId="4" fontId="39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39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39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0" fontId="7" fillId="60" borderId="15" applyNumberFormat="0" applyProtection="0">
      <alignment horizontal="left" vertical="center" indent="1"/>
    </xf>
    <xf numFmtId="0" fontId="7" fillId="60" borderId="15" applyNumberFormat="0" applyProtection="0">
      <alignment horizontal="left" vertical="center" indent="1"/>
    </xf>
    <xf numFmtId="0" fontId="7" fillId="60" borderId="15" applyNumberFormat="0" applyProtection="0">
      <alignment horizontal="left" vertical="center" indent="1"/>
    </xf>
    <xf numFmtId="0" fontId="7" fillId="60" borderId="15" applyNumberFormat="0" applyProtection="0">
      <alignment horizontal="left" vertical="center" indent="1"/>
    </xf>
    <xf numFmtId="0" fontId="7" fillId="60" borderId="15" applyNumberFormat="0" applyProtection="0">
      <alignment horizontal="left" vertical="top" indent="1"/>
    </xf>
    <xf numFmtId="0" fontId="7" fillId="60" borderId="15" applyNumberFormat="0" applyProtection="0">
      <alignment horizontal="left" vertical="top" indent="1"/>
    </xf>
    <xf numFmtId="0" fontId="7" fillId="60" borderId="15" applyNumberFormat="0" applyProtection="0">
      <alignment horizontal="left" vertical="top" indent="1"/>
    </xf>
    <xf numFmtId="0" fontId="7" fillId="60" borderId="15" applyNumberFormat="0" applyProtection="0">
      <alignment horizontal="left" vertical="top" indent="1"/>
    </xf>
    <xf numFmtId="0" fontId="7" fillId="38" borderId="15" applyNumberFormat="0" applyProtection="0">
      <alignment horizontal="left" vertical="center" indent="1"/>
    </xf>
    <xf numFmtId="0" fontId="7" fillId="38" borderId="15" applyNumberFormat="0" applyProtection="0">
      <alignment horizontal="left" vertical="center" indent="1"/>
    </xf>
    <xf numFmtId="0" fontId="7" fillId="38" borderId="15" applyNumberFormat="0" applyProtection="0">
      <alignment horizontal="left" vertical="center" indent="1"/>
    </xf>
    <xf numFmtId="0" fontId="7" fillId="38" borderId="15" applyNumberFormat="0" applyProtection="0">
      <alignment horizontal="left" vertical="center" indent="1"/>
    </xf>
    <xf numFmtId="0" fontId="7" fillId="38" borderId="15" applyNumberFormat="0" applyProtection="0">
      <alignment horizontal="left" vertical="top" indent="1"/>
    </xf>
    <xf numFmtId="0" fontId="7" fillId="38" borderId="15" applyNumberFormat="0" applyProtection="0">
      <alignment horizontal="left" vertical="top" indent="1"/>
    </xf>
    <xf numFmtId="0" fontId="7" fillId="38" borderId="15" applyNumberFormat="0" applyProtection="0">
      <alignment horizontal="left" vertical="top" indent="1"/>
    </xf>
    <xf numFmtId="0" fontId="7" fillId="38" borderId="15" applyNumberFormat="0" applyProtection="0">
      <alignment horizontal="left" vertical="top" indent="1"/>
    </xf>
    <xf numFmtId="0" fontId="7" fillId="62" borderId="15" applyNumberFormat="0" applyProtection="0">
      <alignment horizontal="left" vertical="center" indent="1"/>
    </xf>
    <xf numFmtId="0" fontId="7" fillId="62" borderId="15" applyNumberFormat="0" applyProtection="0">
      <alignment horizontal="left" vertical="center" indent="1"/>
    </xf>
    <xf numFmtId="0" fontId="7" fillId="62" borderId="15" applyNumberFormat="0" applyProtection="0">
      <alignment horizontal="left" vertical="center" indent="1"/>
    </xf>
    <xf numFmtId="0" fontId="7" fillId="62" borderId="15" applyNumberFormat="0" applyProtection="0">
      <alignment horizontal="left" vertical="center" indent="1"/>
    </xf>
    <xf numFmtId="0" fontId="7" fillId="62" borderId="15" applyNumberFormat="0" applyProtection="0">
      <alignment horizontal="left" vertical="top" indent="1"/>
    </xf>
    <xf numFmtId="0" fontId="7" fillId="62" borderId="15" applyNumberFormat="0" applyProtection="0">
      <alignment horizontal="left" vertical="top" indent="1"/>
    </xf>
    <xf numFmtId="0" fontId="7" fillId="62" borderId="15" applyNumberFormat="0" applyProtection="0">
      <alignment horizontal="left" vertical="top" indent="1"/>
    </xf>
    <xf numFmtId="0" fontId="7" fillId="62" borderId="15" applyNumberFormat="0" applyProtection="0">
      <alignment horizontal="left" vertical="top" indent="1"/>
    </xf>
    <xf numFmtId="0" fontId="7" fillId="58" borderId="15" applyNumberFormat="0" applyProtection="0">
      <alignment horizontal="left" vertical="center" indent="1"/>
    </xf>
    <xf numFmtId="0" fontId="7" fillId="58" borderId="15" applyNumberFormat="0" applyProtection="0">
      <alignment horizontal="left" vertical="center" indent="1"/>
    </xf>
    <xf numFmtId="0" fontId="7" fillId="58" borderId="15" applyNumberFormat="0" applyProtection="0">
      <alignment horizontal="left" vertical="center" indent="1"/>
    </xf>
    <xf numFmtId="0" fontId="7" fillId="58" borderId="15" applyNumberFormat="0" applyProtection="0">
      <alignment horizontal="left" vertical="center" indent="1"/>
    </xf>
    <xf numFmtId="0" fontId="7" fillId="58" borderId="15" applyNumberFormat="0" applyProtection="0">
      <alignment horizontal="left" vertical="top" indent="1"/>
    </xf>
    <xf numFmtId="0" fontId="7" fillId="58" borderId="15" applyNumberFormat="0" applyProtection="0">
      <alignment horizontal="left" vertical="top" indent="1"/>
    </xf>
    <xf numFmtId="0" fontId="7" fillId="58" borderId="15" applyNumberFormat="0" applyProtection="0">
      <alignment horizontal="left" vertical="top" indent="1"/>
    </xf>
    <xf numFmtId="0" fontId="7" fillId="58" borderId="15" applyNumberFormat="0" applyProtection="0">
      <alignment horizontal="left" vertical="top" indent="1"/>
    </xf>
    <xf numFmtId="0" fontId="7" fillId="39" borderId="7" applyNumberFormat="0">
      <protection locked="0"/>
    </xf>
    <xf numFmtId="0" fontId="7" fillId="39" borderId="7" applyNumberFormat="0">
      <protection locked="0"/>
    </xf>
    <xf numFmtId="0" fontId="7" fillId="39" borderId="7" applyNumberFormat="0">
      <protection locked="0"/>
    </xf>
    <xf numFmtId="0" fontId="7" fillId="39" borderId="7" applyNumberFormat="0">
      <protection locked="0"/>
    </xf>
    <xf numFmtId="4" fontId="39" fillId="63" borderId="15" applyNumberFormat="0" applyProtection="0">
      <alignment vertical="center"/>
    </xf>
    <xf numFmtId="4" fontId="39" fillId="63" borderId="15" applyNumberFormat="0" applyProtection="0">
      <alignment vertical="center"/>
    </xf>
    <xf numFmtId="4" fontId="40" fillId="64" borderId="15" applyNumberFormat="0" applyProtection="0">
      <alignment vertical="center"/>
    </xf>
    <xf numFmtId="4" fontId="43" fillId="63" borderId="15" applyNumberFormat="0" applyProtection="0">
      <alignment vertical="center"/>
    </xf>
    <xf numFmtId="4" fontId="43" fillId="63" borderId="15" applyNumberFormat="0" applyProtection="0">
      <alignment vertical="center"/>
    </xf>
    <xf numFmtId="4" fontId="44" fillId="64" borderId="15" applyNumberFormat="0" applyProtection="0">
      <alignment vertical="center"/>
    </xf>
    <xf numFmtId="4" fontId="39" fillId="63" borderId="15" applyNumberFormat="0" applyProtection="0">
      <alignment horizontal="left" vertical="center" indent="1"/>
    </xf>
    <xf numFmtId="4" fontId="39" fillId="63" borderId="15" applyNumberFormat="0" applyProtection="0">
      <alignment horizontal="left" vertical="center" indent="1"/>
    </xf>
    <xf numFmtId="4" fontId="42" fillId="61" borderId="17" applyNumberFormat="0" applyProtection="0">
      <alignment horizontal="left" vertical="center" indent="1"/>
    </xf>
    <xf numFmtId="0" fontId="39" fillId="63" borderId="15" applyNumberFormat="0" applyProtection="0">
      <alignment horizontal="left" vertical="top" indent="1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45" fillId="39" borderId="18" applyNumberFormat="0" applyProtection="0">
      <alignment horizontal="center" vertical="center" wrapText="1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4" fillId="64" borderId="15" applyNumberFormat="0" applyProtection="0">
      <alignment horizontal="center" vertical="center" wrapText="1"/>
    </xf>
    <xf numFmtId="4" fontId="39" fillId="38" borderId="15" applyNumberFormat="0" applyProtection="0">
      <alignment horizontal="left" vertical="center" indent="1"/>
    </xf>
    <xf numFmtId="4" fontId="39" fillId="38" borderId="15" applyNumberFormat="0" applyProtection="0">
      <alignment horizontal="left" vertical="center" indent="1"/>
    </xf>
    <xf numFmtId="4" fontId="46" fillId="65" borderId="18" applyNumberFormat="0" applyProtection="0">
      <alignment horizontal="left" vertical="center" wrapText="1"/>
    </xf>
    <xf numFmtId="0" fontId="39" fillId="38" borderId="15" applyNumberFormat="0" applyProtection="0">
      <alignment horizontal="left" vertical="top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7" fillId="66" borderId="0" applyNumberFormat="0" applyProtection="0">
      <alignment horizontal="left" vertical="center" indent="1"/>
    </xf>
    <xf numFmtId="4" fontId="48" fillId="58" borderId="15" applyNumberFormat="0" applyProtection="0">
      <alignment horizontal="right" vertical="center"/>
    </xf>
    <xf numFmtId="4" fontId="48" fillId="58" borderId="15" applyNumberFormat="0" applyProtection="0">
      <alignment horizontal="right" vertical="center"/>
    </xf>
    <xf numFmtId="4" fontId="49" fillId="64" borderId="15" applyNumberFormat="0" applyProtection="0">
      <alignment horizontal="right"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19" fillId="0" borderId="21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55" fillId="0" borderId="23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5" fillId="0" borderId="3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</cellStyleXfs>
  <cellXfs count="49">
    <xf numFmtId="0" fontId="0" fillId="0" borderId="0" xfId="0"/>
    <xf numFmtId="0" fontId="8" fillId="27" borderId="4" xfId="1" applyFont="1" applyFill="1" applyBorder="1" applyAlignment="1" applyProtection="1">
      <alignment horizontal="center" vertical="center" wrapText="1"/>
      <protection locked="0"/>
    </xf>
    <xf numFmtId="0" fontId="8" fillId="27" borderId="5" xfId="1" applyFont="1" applyFill="1" applyBorder="1" applyAlignment="1" applyProtection="1">
      <alignment horizontal="center" vertical="center" wrapText="1"/>
      <protection locked="0"/>
    </xf>
    <xf numFmtId="0" fontId="8" fillId="2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10" fillId="0" borderId="0" xfId="1" applyFont="1" applyAlignment="1" applyProtection="1">
      <alignment vertical="top"/>
      <protection locked="0"/>
    </xf>
    <xf numFmtId="0" fontId="8" fillId="27" borderId="7" xfId="1" applyFont="1" applyFill="1" applyBorder="1" applyAlignment="1">
      <alignment horizontal="center" vertical="center"/>
    </xf>
    <xf numFmtId="0" fontId="7" fillId="0" borderId="0" xfId="1" applyAlignment="1" applyProtection="1">
      <alignment horizontal="center" vertical="top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10" fillId="0" borderId="0" xfId="1" applyFont="1" applyAlignment="1" applyProtection="1">
      <alignment horizontal="center" vertical="top"/>
      <protection locked="0"/>
    </xf>
    <xf numFmtId="0" fontId="8" fillId="0" borderId="7" xfId="1" applyFont="1" applyBorder="1" applyAlignment="1">
      <alignment horizontal="left" vertical="top" wrapText="1" indent="1"/>
    </xf>
    <xf numFmtId="164" fontId="8" fillId="0" borderId="7" xfId="2" applyNumberFormat="1" applyFont="1" applyFill="1" applyBorder="1" applyAlignment="1" applyProtection="1">
      <alignment vertical="top" wrapText="1"/>
    </xf>
    <xf numFmtId="0" fontId="8" fillId="0" borderId="0" xfId="1" applyFont="1" applyAlignment="1" applyProtection="1">
      <alignment vertical="top"/>
      <protection locked="0"/>
    </xf>
    <xf numFmtId="164" fontId="11" fillId="0" borderId="0" xfId="1" applyNumberFormat="1" applyFont="1" applyAlignment="1" applyProtection="1">
      <alignment vertical="top"/>
      <protection locked="0"/>
    </xf>
    <xf numFmtId="0" fontId="11" fillId="0" borderId="0" xfId="1" applyFont="1" applyAlignment="1" applyProtection="1">
      <alignment vertical="top"/>
      <protection locked="0"/>
    </xf>
    <xf numFmtId="0" fontId="12" fillId="0" borderId="0" xfId="1" applyFont="1" applyAlignment="1" applyProtection="1">
      <alignment vertical="top"/>
      <protection locked="0"/>
    </xf>
    <xf numFmtId="0" fontId="8" fillId="0" borderId="7" xfId="1" applyFont="1" applyBorder="1" applyAlignment="1">
      <alignment horizontal="left" vertical="top" wrapText="1" indent="2"/>
    </xf>
    <xf numFmtId="0" fontId="7" fillId="0" borderId="7" xfId="1" applyBorder="1" applyAlignment="1">
      <alignment horizontal="left" vertical="top" wrapText="1" indent="3"/>
    </xf>
    <xf numFmtId="165" fontId="7" fillId="0" borderId="7" xfId="2" applyNumberFormat="1" applyFont="1" applyBorder="1" applyAlignment="1" applyProtection="1">
      <alignment vertical="top" wrapText="1"/>
      <protection locked="0"/>
    </xf>
    <xf numFmtId="165" fontId="9" fillId="0" borderId="0" xfId="1" applyNumberFormat="1" applyFont="1" applyAlignment="1" applyProtection="1">
      <alignment vertical="top"/>
      <protection locked="0"/>
    </xf>
    <xf numFmtId="165" fontId="9" fillId="0" borderId="0" xfId="2" applyNumberFormat="1" applyFont="1" applyBorder="1" applyAlignment="1" applyProtection="1">
      <alignment vertical="top" wrapText="1"/>
      <protection locked="0"/>
    </xf>
    <xf numFmtId="164" fontId="9" fillId="0" borderId="0" xfId="1" applyNumberFormat="1" applyFont="1" applyAlignment="1" applyProtection="1">
      <alignment vertical="top"/>
      <protection locked="0"/>
    </xf>
    <xf numFmtId="0" fontId="7" fillId="0" borderId="7" xfId="1" applyBorder="1" applyAlignment="1">
      <alignment horizontal="left" vertical="top" wrapText="1"/>
    </xf>
    <xf numFmtId="164" fontId="7" fillId="0" borderId="7" xfId="2" applyNumberFormat="1" applyFont="1" applyFill="1" applyBorder="1" applyAlignment="1" applyProtection="1">
      <alignment vertical="top" wrapText="1"/>
      <protection locked="0"/>
    </xf>
    <xf numFmtId="0" fontId="7" fillId="0" borderId="7" xfId="1" applyBorder="1" applyAlignment="1">
      <alignment vertical="center" wrapText="1"/>
    </xf>
    <xf numFmtId="164" fontId="8" fillId="0" borderId="7" xfId="2" applyNumberFormat="1" applyFont="1" applyFill="1" applyBorder="1" applyAlignment="1" applyProtection="1">
      <alignment vertical="top" wrapText="1"/>
      <protection locked="0"/>
    </xf>
    <xf numFmtId="0" fontId="7" fillId="0" borderId="7" xfId="1" applyBorder="1" applyAlignment="1">
      <alignment horizontal="left" vertical="center" wrapText="1"/>
    </xf>
    <xf numFmtId="0" fontId="7" fillId="0" borderId="8" xfId="1" applyBorder="1" applyAlignment="1">
      <alignment horizontal="left" vertical="center" wrapText="1"/>
    </xf>
    <xf numFmtId="0" fontId="7" fillId="0" borderId="0" xfId="1" applyAlignment="1">
      <alignment horizontal="left" vertical="center" wrapText="1"/>
    </xf>
    <xf numFmtId="0" fontId="7" fillId="0" borderId="0" xfId="1" applyAlignment="1" applyProtection="1">
      <alignment vertical="top" wrapText="1"/>
      <protection locked="0"/>
    </xf>
    <xf numFmtId="166" fontId="7" fillId="0" borderId="0" xfId="3" applyNumberFormat="1" applyFont="1" applyAlignment="1" applyProtection="1">
      <alignment vertical="top" wrapText="1"/>
      <protection locked="0"/>
    </xf>
    <xf numFmtId="0" fontId="14" fillId="28" borderId="0" xfId="0" applyFont="1" applyFill="1" applyAlignment="1" applyProtection="1">
      <alignment horizontal="center"/>
      <protection locked="0"/>
    </xf>
    <xf numFmtId="0" fontId="7" fillId="0" borderId="0" xfId="1" applyAlignment="1" applyProtection="1">
      <alignment horizontal="center" vertical="top"/>
      <protection locked="0"/>
    </xf>
    <xf numFmtId="4" fontId="7" fillId="0" borderId="0" xfId="1" applyNumberFormat="1" applyAlignment="1" applyProtection="1">
      <alignment vertical="top"/>
      <protection locked="0"/>
    </xf>
    <xf numFmtId="0" fontId="9" fillId="28" borderId="0" xfId="0" applyFont="1" applyFill="1" applyAlignment="1" applyProtection="1">
      <alignment horizontal="center"/>
      <protection locked="0"/>
    </xf>
    <xf numFmtId="0" fontId="9" fillId="28" borderId="0" xfId="0" applyFont="1" applyFill="1" applyAlignment="1" applyProtection="1">
      <alignment vertical="top" wrapText="1"/>
      <protection locked="0"/>
    </xf>
    <xf numFmtId="0" fontId="10" fillId="28" borderId="0" xfId="0" applyFont="1" applyFill="1" applyAlignment="1" applyProtection="1">
      <alignment vertical="top" wrapText="1"/>
      <protection locked="0"/>
    </xf>
    <xf numFmtId="0" fontId="7" fillId="28" borderId="0" xfId="0" applyFont="1" applyFill="1" applyAlignment="1" applyProtection="1">
      <alignment vertical="top" wrapText="1"/>
      <protection locked="0"/>
    </xf>
    <xf numFmtId="0" fontId="14" fillId="28" borderId="0" xfId="0" applyFont="1" applyFill="1"/>
    <xf numFmtId="0" fontId="7" fillId="28" borderId="0" xfId="0" applyFont="1" applyFill="1" applyAlignment="1" applyProtection="1">
      <alignment horizontal="center" vertical="top" wrapText="1"/>
      <protection locked="0"/>
    </xf>
    <xf numFmtId="0" fontId="7" fillId="28" borderId="0" xfId="0" applyFont="1" applyFill="1" applyAlignment="1" applyProtection="1">
      <alignment horizontal="center" vertical="top" wrapText="1"/>
      <protection locked="0"/>
    </xf>
    <xf numFmtId="0" fontId="9" fillId="28" borderId="0" xfId="0" applyFont="1" applyFill="1" applyAlignment="1" applyProtection="1">
      <alignment wrapText="1"/>
      <protection locked="0"/>
    </xf>
    <xf numFmtId="0" fontId="10" fillId="28" borderId="0" xfId="0" applyFont="1" applyFill="1" applyAlignment="1" applyProtection="1">
      <alignment wrapText="1"/>
      <protection locked="0"/>
    </xf>
    <xf numFmtId="0" fontId="7" fillId="28" borderId="0" xfId="0" applyFont="1" applyFill="1" applyAlignment="1" applyProtection="1">
      <alignment wrapText="1"/>
      <protection locked="0"/>
    </xf>
    <xf numFmtId="0" fontId="14" fillId="28" borderId="0" xfId="0" applyFont="1" applyFill="1" applyAlignment="1" applyProtection="1">
      <alignment wrapText="1"/>
      <protection locked="0"/>
    </xf>
    <xf numFmtId="4" fontId="7" fillId="0" borderId="0" xfId="1" applyNumberFormat="1" applyAlignment="1" applyProtection="1">
      <alignment vertical="top" wrapText="1"/>
      <protection locked="0"/>
    </xf>
    <xf numFmtId="0" fontId="7" fillId="0" borderId="9" xfId="1" applyBorder="1" applyAlignment="1" applyProtection="1">
      <alignment vertical="top" wrapText="1"/>
      <protection locked="0"/>
    </xf>
    <xf numFmtId="0" fontId="7" fillId="0" borderId="0" xfId="1" applyAlignment="1" applyProtection="1">
      <alignment horizontal="center" vertical="top" wrapText="1"/>
      <protection locked="0"/>
    </xf>
  </cellXfs>
  <cellStyles count="1436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3" xfId="9"/>
    <cellStyle name="20% - Énfasis1 2 3" xfId="10"/>
    <cellStyle name="20% - Énfasis1 2 3 2" xfId="11"/>
    <cellStyle name="20% - Énfasis1 2 4" xfId="12"/>
    <cellStyle name="20% - Énfasis1 3" xfId="13"/>
    <cellStyle name="20% - Énfasis1 3 2" xfId="14"/>
    <cellStyle name="20% - Énfasis1 3 2 2" xfId="15"/>
    <cellStyle name="20% - Énfasis1 3 3" xfId="16"/>
    <cellStyle name="20% - Énfasis1 4" xfId="17"/>
    <cellStyle name="20% - Énfasis1 4 2" xfId="18"/>
    <cellStyle name="20% - Énfasis1 4 2 2" xfId="19"/>
    <cellStyle name="20% - Énfasis1 4 3" xfId="20"/>
    <cellStyle name="20% - Énfasis1 5" xfId="21"/>
    <cellStyle name="20% - Énfasis1 5 2" xfId="22"/>
    <cellStyle name="20% - Énfasis2 2" xfId="23"/>
    <cellStyle name="20% - Énfasis2 2 2" xfId="24"/>
    <cellStyle name="20% - Énfasis2 2 2 2" xfId="25"/>
    <cellStyle name="20% - Énfasis2 2 2 2 2" xfId="26"/>
    <cellStyle name="20% - Énfasis2 2 2 3" xfId="27"/>
    <cellStyle name="20% - Énfasis2 2 3" xfId="28"/>
    <cellStyle name="20% - Énfasis2 2 3 2" xfId="29"/>
    <cellStyle name="20% - Énfasis2 2 4" xfId="30"/>
    <cellStyle name="20% - Énfasis2 3" xfId="31"/>
    <cellStyle name="20% - Énfasis2 3 2" xfId="32"/>
    <cellStyle name="20% - Énfasis2 3 2 2" xfId="33"/>
    <cellStyle name="20% - Énfasis2 3 3" xfId="34"/>
    <cellStyle name="20% - Énfasis2 4" xfId="35"/>
    <cellStyle name="20% - Énfasis2 4 2" xfId="36"/>
    <cellStyle name="20% - Énfasis2 4 2 2" xfId="37"/>
    <cellStyle name="20% - Énfasis2 4 3" xfId="38"/>
    <cellStyle name="20% - Énfasis2 5" xfId="39"/>
    <cellStyle name="20% - Énfasis2 5 2" xfId="40"/>
    <cellStyle name="20% - Énfasis3 2" xfId="41"/>
    <cellStyle name="20% - Énfasis3 2 2" xfId="42"/>
    <cellStyle name="20% - Énfasis3 2 2 2" xfId="43"/>
    <cellStyle name="20% - Énfasis3 2 2 2 2" xfId="44"/>
    <cellStyle name="20% - Énfasis3 2 2 3" xfId="45"/>
    <cellStyle name="20% - Énfasis3 2 3" xfId="46"/>
    <cellStyle name="20% - Énfasis3 2 3 2" xfId="47"/>
    <cellStyle name="20% - Énfasis3 2 4" xfId="48"/>
    <cellStyle name="20% - Énfasis3 3" xfId="49"/>
    <cellStyle name="20% - Énfasis3 3 2" xfId="50"/>
    <cellStyle name="20% - Énfasis3 3 2 2" xfId="51"/>
    <cellStyle name="20% - Énfasis3 3 3" xfId="52"/>
    <cellStyle name="20% - Énfasis3 4" xfId="53"/>
    <cellStyle name="20% - Énfasis3 4 2" xfId="54"/>
    <cellStyle name="20% - Énfasis3 4 2 2" xfId="55"/>
    <cellStyle name="20% - Énfasis3 4 3" xfId="56"/>
    <cellStyle name="20% - Énfasis3 5" xfId="57"/>
    <cellStyle name="20% - Énfasis3 5 2" xfId="58"/>
    <cellStyle name="20% - Énfasis4 2" xfId="59"/>
    <cellStyle name="20% - Énfasis4 2 2" xfId="60"/>
    <cellStyle name="20% - Énfasis4 2 2 2" xfId="61"/>
    <cellStyle name="20% - Énfasis4 2 2 2 2" xfId="62"/>
    <cellStyle name="20% - Énfasis4 2 2 3" xfId="63"/>
    <cellStyle name="20% - Énfasis4 2 3" xfId="64"/>
    <cellStyle name="20% - Énfasis4 2 3 2" xfId="65"/>
    <cellStyle name="20% - Énfasis4 2 4" xfId="66"/>
    <cellStyle name="20% - Énfasis4 3" xfId="67"/>
    <cellStyle name="20% - Énfasis4 3 2" xfId="68"/>
    <cellStyle name="20% - Énfasis4 3 2 2" xfId="69"/>
    <cellStyle name="20% - Énfasis4 3 3" xfId="70"/>
    <cellStyle name="20% - Énfasis4 4" xfId="71"/>
    <cellStyle name="20% - Énfasis4 4 2" xfId="72"/>
    <cellStyle name="20% - Énfasis4 4 2 2" xfId="73"/>
    <cellStyle name="20% - Énfasis4 4 3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2 2 2" xfId="80"/>
    <cellStyle name="20% - Énfasis5 2 2 3" xfId="81"/>
    <cellStyle name="20% - Énfasis5 2 3" xfId="82"/>
    <cellStyle name="20% - Énfasis5 2 3 2" xfId="83"/>
    <cellStyle name="20% - Énfasis5 2 4" xfId="84"/>
    <cellStyle name="20% - Énfasis5 3" xfId="85"/>
    <cellStyle name="20% - Énfasis5 3 2" xfId="86"/>
    <cellStyle name="20% - Énfasis5 3 2 2" xfId="87"/>
    <cellStyle name="20% - Énfasis5 3 3" xfId="88"/>
    <cellStyle name="20% - Énfasis5 4" xfId="89"/>
    <cellStyle name="20% - Énfasis5 4 2" xfId="90"/>
    <cellStyle name="20% - Énfasis5 4 2 2" xfId="91"/>
    <cellStyle name="20% - Énfasis5 4 3" xfId="92"/>
    <cellStyle name="20% - Énfasis5 5" xfId="93"/>
    <cellStyle name="20% - Énfasis5 5 2" xfId="94"/>
    <cellStyle name="20% - Énfasis6 2" xfId="95"/>
    <cellStyle name="20% - Énfasis6 2 2" xfId="96"/>
    <cellStyle name="20% - Énfasis6 2 2 2" xfId="97"/>
    <cellStyle name="20% - Énfasis6 2 2 2 2" xfId="98"/>
    <cellStyle name="20% - Énfasis6 2 2 3" xfId="99"/>
    <cellStyle name="20% - Énfasis6 2 3" xfId="100"/>
    <cellStyle name="20% - Énfasis6 2 3 2" xfId="101"/>
    <cellStyle name="20% - Énfasis6 2 4" xfId="102"/>
    <cellStyle name="20% - Énfasis6 3" xfId="103"/>
    <cellStyle name="20% - Énfasis6 3 2" xfId="104"/>
    <cellStyle name="20% - Énfasis6 3 2 2" xfId="105"/>
    <cellStyle name="20% - Énfasis6 3 3" xfId="106"/>
    <cellStyle name="20% - Énfasis6 4" xfId="107"/>
    <cellStyle name="20% - Énfasis6 4 2" xfId="108"/>
    <cellStyle name="20% - Énfasis6 4 2 2" xfId="109"/>
    <cellStyle name="20% - Énfasis6 4 3" xfId="110"/>
    <cellStyle name="20% - Énfasis6 5" xfId="111"/>
    <cellStyle name="20% - Énfasis6 5 2" xfId="112"/>
    <cellStyle name="40% - Énfasis1 2" xfId="113"/>
    <cellStyle name="40% - Énfasis1 2 2" xfId="114"/>
    <cellStyle name="40% - Énfasis1 2 2 2" xfId="115"/>
    <cellStyle name="40% - Énfasis1 2 2 2 2" xfId="116"/>
    <cellStyle name="40% - Énfasis1 2 2 3" xfId="117"/>
    <cellStyle name="40% - Énfasis1 2 3" xfId="118"/>
    <cellStyle name="40% - Énfasis1 2 3 2" xfId="119"/>
    <cellStyle name="40% - Énfasis1 2 4" xfId="120"/>
    <cellStyle name="40% - Énfasis1 3" xfId="121"/>
    <cellStyle name="40% - Énfasis1 3 2" xfId="122"/>
    <cellStyle name="40% - Énfasis1 3 2 2" xfId="123"/>
    <cellStyle name="40% - Énfasis1 3 3" xfId="124"/>
    <cellStyle name="40% - Énfasis1 4" xfId="125"/>
    <cellStyle name="40% - Énfasis1 4 2" xfId="126"/>
    <cellStyle name="40% - Énfasis1 4 2 2" xfId="127"/>
    <cellStyle name="40% - Énfasis1 4 3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2 2 2" xfId="134"/>
    <cellStyle name="40% - Énfasis2 2 2 3" xfId="135"/>
    <cellStyle name="40% - Énfasis2 2 3" xfId="136"/>
    <cellStyle name="40% - Énfasis2 2 3 2" xfId="137"/>
    <cellStyle name="40% - Énfasis2 2 4" xfId="138"/>
    <cellStyle name="40% - Énfasis2 3" xfId="139"/>
    <cellStyle name="40% - Énfasis2 3 2" xfId="140"/>
    <cellStyle name="40% - Énfasis2 3 2 2" xfId="141"/>
    <cellStyle name="40% - Énfasis2 3 3" xfId="142"/>
    <cellStyle name="40% - Énfasis2 4" xfId="143"/>
    <cellStyle name="40% - Énfasis2 4 2" xfId="144"/>
    <cellStyle name="40% - Énfasis2 4 2 2" xfId="145"/>
    <cellStyle name="40% - Énfasis2 4 3" xfId="146"/>
    <cellStyle name="40% - Énfasis2 5" xfId="147"/>
    <cellStyle name="40% - Énfasis2 5 2" xfId="148"/>
    <cellStyle name="40% - Énfasis3 2" xfId="149"/>
    <cellStyle name="40% - Énfasis3 2 2" xfId="150"/>
    <cellStyle name="40% - Énfasis3 2 2 2" xfId="151"/>
    <cellStyle name="40% - Énfasis3 2 2 2 2" xfId="152"/>
    <cellStyle name="40% - Énfasis3 2 2 3" xfId="153"/>
    <cellStyle name="40% - Énfasis3 2 3" xfId="154"/>
    <cellStyle name="40% - Énfasis3 2 3 2" xfId="155"/>
    <cellStyle name="40% - Énfasis3 2 4" xfId="156"/>
    <cellStyle name="40% - Énfasis3 3" xfId="157"/>
    <cellStyle name="40% - Énfasis3 3 2" xfId="158"/>
    <cellStyle name="40% - Énfasis3 3 2 2" xfId="159"/>
    <cellStyle name="40% - Énfasis3 3 3" xfId="160"/>
    <cellStyle name="40% - Énfasis3 4" xfId="161"/>
    <cellStyle name="40% - Énfasis3 4 2" xfId="162"/>
    <cellStyle name="40% - Énfasis3 4 2 2" xfId="163"/>
    <cellStyle name="40% - Énfasis3 4 3" xfId="164"/>
    <cellStyle name="40% - Énfasis3 5" xfId="165"/>
    <cellStyle name="40% - Énfasis3 5 2" xfId="166"/>
    <cellStyle name="40% - Énfasis4 2" xfId="167"/>
    <cellStyle name="40% - Énfasis4 2 2" xfId="168"/>
    <cellStyle name="40% - Énfasis4 2 2 2" xfId="169"/>
    <cellStyle name="40% - Énfasis4 2 2 2 2" xfId="170"/>
    <cellStyle name="40% - Énfasis4 2 2 3" xfId="171"/>
    <cellStyle name="40% - Énfasis4 2 3" xfId="172"/>
    <cellStyle name="40% - Énfasis4 2 3 2" xfId="173"/>
    <cellStyle name="40% - Énfasis4 2 4" xfId="174"/>
    <cellStyle name="40% - Énfasis4 3" xfId="175"/>
    <cellStyle name="40% - Énfasis4 3 2" xfId="176"/>
    <cellStyle name="40% - Énfasis4 3 2 2" xfId="177"/>
    <cellStyle name="40% - Énfasis4 3 3" xfId="178"/>
    <cellStyle name="40% - Énfasis4 4" xfId="179"/>
    <cellStyle name="40% - Énfasis4 4 2" xfId="180"/>
    <cellStyle name="40% - Énfasis4 4 2 2" xfId="181"/>
    <cellStyle name="40% - Énfasis4 4 3" xfId="182"/>
    <cellStyle name="40% - Énfasis4 5" xfId="183"/>
    <cellStyle name="40% - Énfasis4 5 2" xfId="184"/>
    <cellStyle name="40% - Énfasis5 2" xfId="185"/>
    <cellStyle name="40% - Énfasis5 2 2" xfId="186"/>
    <cellStyle name="40% - Énfasis5 2 2 2" xfId="187"/>
    <cellStyle name="40% - Énfasis5 2 2 2 2" xfId="188"/>
    <cellStyle name="40% - Énfasis5 2 2 3" xfId="189"/>
    <cellStyle name="40% - Énfasis5 2 3" xfId="190"/>
    <cellStyle name="40% - Énfasis5 2 3 2" xfId="191"/>
    <cellStyle name="40% - Énfasis5 2 4" xfId="192"/>
    <cellStyle name="40% - Énfasis5 3" xfId="193"/>
    <cellStyle name="40% - Énfasis5 3 2" xfId="194"/>
    <cellStyle name="40% - Énfasis5 3 2 2" xfId="195"/>
    <cellStyle name="40% - Énfasis5 3 3" xfId="196"/>
    <cellStyle name="40% - Énfasis5 4" xfId="197"/>
    <cellStyle name="40% - Énfasis5 4 2" xfId="198"/>
    <cellStyle name="40% - Énfasis5 4 2 2" xfId="199"/>
    <cellStyle name="40% - Énfasis5 4 3" xfId="200"/>
    <cellStyle name="40% - Énfasis5 5" xfId="201"/>
    <cellStyle name="40% - Énfasis5 5 2" xfId="202"/>
    <cellStyle name="40% - Énfasis6 2" xfId="203"/>
    <cellStyle name="40% - Énfasis6 2 2" xfId="204"/>
    <cellStyle name="40% - Énfasis6 2 2 2" xfId="205"/>
    <cellStyle name="40% - Énfasis6 2 2 2 2" xfId="206"/>
    <cellStyle name="40% - Énfasis6 2 2 3" xfId="207"/>
    <cellStyle name="40% - Énfasis6 2 3" xfId="208"/>
    <cellStyle name="40% - Énfasis6 2 3 2" xfId="209"/>
    <cellStyle name="40% - Énfasis6 2 4" xfId="210"/>
    <cellStyle name="40% - Énfasis6 3" xfId="211"/>
    <cellStyle name="40% - Énfasis6 3 2" xfId="212"/>
    <cellStyle name="40% - Énfasis6 3 2 2" xfId="213"/>
    <cellStyle name="40% - Énfasis6 3 3" xfId="214"/>
    <cellStyle name="40% - Énfasis6 4" xfId="215"/>
    <cellStyle name="40% - Énfasis6 4 2" xfId="216"/>
    <cellStyle name="40% - Énfasis6 4 2 2" xfId="217"/>
    <cellStyle name="40% - Énfasis6 4 3" xfId="218"/>
    <cellStyle name="40% - Énfasis6 5" xfId="219"/>
    <cellStyle name="40% - Énfasis6 5 2" xfId="220"/>
    <cellStyle name="60% - Énfasis1 2" xfId="221"/>
    <cellStyle name="60% - Énfasis2 2" xfId="222"/>
    <cellStyle name="60% - Énfasis3 2" xfId="223"/>
    <cellStyle name="60% - Énfasis4 2" xfId="224"/>
    <cellStyle name="60% - Énfasis5 2" xfId="225"/>
    <cellStyle name="60% - Énfasis6 2" xfId="226"/>
    <cellStyle name="Buena 2" xfId="227"/>
    <cellStyle name="Cálculo 2" xfId="228"/>
    <cellStyle name="Celda de comprobación 2" xfId="229"/>
    <cellStyle name="Celda vinculada 2" xfId="230"/>
    <cellStyle name="Encabezado 1 2" xfId="231"/>
    <cellStyle name="Encabezado 4 2" xfId="232"/>
    <cellStyle name="Énfasis1 2" xfId="233"/>
    <cellStyle name="Énfasis2 2" xfId="234"/>
    <cellStyle name="Énfasis3 2" xfId="235"/>
    <cellStyle name="Énfasis4 2" xfId="236"/>
    <cellStyle name="Énfasis5 2" xfId="237"/>
    <cellStyle name="Énfasis6 2" xfId="238"/>
    <cellStyle name="Entrada 2" xfId="239"/>
    <cellStyle name="Euro" xfId="240"/>
    <cellStyle name="Fecha" xfId="241"/>
    <cellStyle name="Fijo" xfId="242"/>
    <cellStyle name="HEADING1" xfId="243"/>
    <cellStyle name="HEADING2" xfId="244"/>
    <cellStyle name="Hipervínculo 2" xfId="245"/>
    <cellStyle name="Incorrecto 2" xfId="246"/>
    <cellStyle name="Millares 10" xfId="247"/>
    <cellStyle name="Millares 10 2" xfId="248"/>
    <cellStyle name="Millares 11" xfId="249"/>
    <cellStyle name="Millares 11 2" xfId="250"/>
    <cellStyle name="Millares 11 2 2" xfId="251"/>
    <cellStyle name="Millares 11 3" xfId="252"/>
    <cellStyle name="Millares 12" xfId="253"/>
    <cellStyle name="Millares 12 2" xfId="254"/>
    <cellStyle name="Millares 13" xfId="255"/>
    <cellStyle name="Millares 13 2" xfId="256"/>
    <cellStyle name="Millares 14" xfId="257"/>
    <cellStyle name="Millares 14 2" xfId="258"/>
    <cellStyle name="Millares 15" xfId="259"/>
    <cellStyle name="Millares 15 2" xfId="260"/>
    <cellStyle name="Millares 15 2 2" xfId="261"/>
    <cellStyle name="Millares 15 2 2 2" xfId="262"/>
    <cellStyle name="Millares 15 2 3" xfId="263"/>
    <cellStyle name="Millares 15 3" xfId="264"/>
    <cellStyle name="Millares 15 3 2" xfId="265"/>
    <cellStyle name="Millares 15 4" xfId="266"/>
    <cellStyle name="Millares 16" xfId="267"/>
    <cellStyle name="Millares 16 2" xfId="268"/>
    <cellStyle name="Millares 17" xfId="269"/>
    <cellStyle name="Millares 17 2" xfId="270"/>
    <cellStyle name="Millares 18" xfId="271"/>
    <cellStyle name="Millares 2" xfId="272"/>
    <cellStyle name="Millares 2 10" xfId="273"/>
    <cellStyle name="Millares 2 10 2" xfId="274"/>
    <cellStyle name="Millares 2 11" xfId="275"/>
    <cellStyle name="Millares 2 11 2" xfId="276"/>
    <cellStyle name="Millares 2 12" xfId="277"/>
    <cellStyle name="Millares 2 12 2" xfId="278"/>
    <cellStyle name="Millares 2 13" xfId="279"/>
    <cellStyle name="Millares 2 13 2" xfId="280"/>
    <cellStyle name="Millares 2 14" xfId="281"/>
    <cellStyle name="Millares 2 14 2" xfId="282"/>
    <cellStyle name="Millares 2 15" xfId="283"/>
    <cellStyle name="Millares 2 15 2" xfId="284"/>
    <cellStyle name="Millares 2 16" xfId="285"/>
    <cellStyle name="Millares 2 16 2" xfId="286"/>
    <cellStyle name="Millares 2 16 2 2" xfId="287"/>
    <cellStyle name="Millares 2 16 3" xfId="288"/>
    <cellStyle name="Millares 2 17" xfId="289"/>
    <cellStyle name="Millares 2 17 2" xfId="290"/>
    <cellStyle name="Millares 2 18" xfId="291"/>
    <cellStyle name="Millares 2 18 2" xfId="292"/>
    <cellStyle name="Millares 2 18 2 2" xfId="293"/>
    <cellStyle name="Millares 2 18 3" xfId="294"/>
    <cellStyle name="Millares 2 19" xfId="295"/>
    <cellStyle name="Millares 2 19 2" xfId="296"/>
    <cellStyle name="Millares 2 2" xfId="297"/>
    <cellStyle name="Millares 2 2 2" xfId="298"/>
    <cellStyle name="Millares 2 2 2 2" xfId="299"/>
    <cellStyle name="Millares 2 2 2 2 2" xfId="300"/>
    <cellStyle name="Millares 2 2 2 3" xfId="301"/>
    <cellStyle name="Millares 2 2 3" xfId="302"/>
    <cellStyle name="Millares 2 2 3 2" xfId="303"/>
    <cellStyle name="Millares 2 2 4" xfId="304"/>
    <cellStyle name="Millares 2 2 4 2" xfId="305"/>
    <cellStyle name="Millares 2 2 5" xfId="306"/>
    <cellStyle name="Millares 2 2 5 2" xfId="307"/>
    <cellStyle name="Millares 2 2 6" xfId="308"/>
    <cellStyle name="Millares 2 2 6 2" xfId="309"/>
    <cellStyle name="Millares 2 2 7" xfId="310"/>
    <cellStyle name="Millares 2 2 7 2" xfId="311"/>
    <cellStyle name="Millares 2 2 8" xfId="312"/>
    <cellStyle name="Millares 2 20" xfId="313"/>
    <cellStyle name="Millares 2 20 2" xfId="314"/>
    <cellStyle name="Millares 2 21" xfId="315"/>
    <cellStyle name="Millares 2 21 2" xfId="316"/>
    <cellStyle name="Millares 2 22" xfId="317"/>
    <cellStyle name="Millares 2 22 2" xfId="318"/>
    <cellStyle name="Millares 2 23" xfId="319"/>
    <cellStyle name="Millares 2 23 2" xfId="320"/>
    <cellStyle name="Millares 2 24" xfId="321"/>
    <cellStyle name="Millares 2 3" xfId="322"/>
    <cellStyle name="Millares 2 3 2" xfId="323"/>
    <cellStyle name="Millares 2 3 2 2" xfId="324"/>
    <cellStyle name="Millares 2 3 3" xfId="325"/>
    <cellStyle name="Millares 2 3 3 2" xfId="326"/>
    <cellStyle name="Millares 2 3 4" xfId="327"/>
    <cellStyle name="Millares 2 3 4 2" xfId="328"/>
    <cellStyle name="Millares 2 3 5" xfId="329"/>
    <cellStyle name="Millares 2 3 5 2" xfId="330"/>
    <cellStyle name="Millares 2 3 6" xfId="331"/>
    <cellStyle name="Millares 2 3 6 2" xfId="332"/>
    <cellStyle name="Millares 2 3 7" xfId="333"/>
    <cellStyle name="Millares 2 4" xfId="334"/>
    <cellStyle name="Millares 2 4 2" xfId="2"/>
    <cellStyle name="Millares 2 4 2 2" xfId="335"/>
    <cellStyle name="Millares 2 4 2 2 2" xfId="336"/>
    <cellStyle name="Millares 2 4 2 3" xfId="337"/>
    <cellStyle name="Millares 2 4 3" xfId="338"/>
    <cellStyle name="Millares 2 5" xfId="339"/>
    <cellStyle name="Millares 2 5 2" xfId="340"/>
    <cellStyle name="Millares 2 6" xfId="341"/>
    <cellStyle name="Millares 2 6 2" xfId="342"/>
    <cellStyle name="Millares 2 7" xfId="343"/>
    <cellStyle name="Millares 2 7 2" xfId="344"/>
    <cellStyle name="Millares 2 8" xfId="345"/>
    <cellStyle name="Millares 2 8 2" xfId="346"/>
    <cellStyle name="Millares 2 9" xfId="347"/>
    <cellStyle name="Millares 2 9 2" xfId="348"/>
    <cellStyle name="Millares 3" xfId="349"/>
    <cellStyle name="Millares 3 10" xfId="350"/>
    <cellStyle name="Millares 3 10 2" xfId="351"/>
    <cellStyle name="Millares 3 11" xfId="352"/>
    <cellStyle name="Millares 3 11 2" xfId="353"/>
    <cellStyle name="Millares 3 12" xfId="354"/>
    <cellStyle name="Millares 3 2" xfId="355"/>
    <cellStyle name="Millares 3 2 2" xfId="356"/>
    <cellStyle name="Millares 3 2 2 2" xfId="357"/>
    <cellStyle name="Millares 3 2 2 2 2" xfId="358"/>
    <cellStyle name="Millares 3 2 2 3" xfId="359"/>
    <cellStyle name="Millares 3 2 3" xfId="360"/>
    <cellStyle name="Millares 3 3" xfId="361"/>
    <cellStyle name="Millares 3 3 2" xfId="362"/>
    <cellStyle name="Millares 3 3 2 2" xfId="363"/>
    <cellStyle name="Millares 3 3 3" xfId="364"/>
    <cellStyle name="Millares 3 4" xfId="365"/>
    <cellStyle name="Millares 3 4 2" xfId="366"/>
    <cellStyle name="Millares 3 5" xfId="367"/>
    <cellStyle name="Millares 3 5 2" xfId="368"/>
    <cellStyle name="Millares 3 6" xfId="369"/>
    <cellStyle name="Millares 3 6 2" xfId="370"/>
    <cellStyle name="Millares 3 6 2 2" xfId="371"/>
    <cellStyle name="Millares 3 6 3" xfId="372"/>
    <cellStyle name="Millares 3 7" xfId="373"/>
    <cellStyle name="Millares 3 7 2" xfId="374"/>
    <cellStyle name="Millares 3 8" xfId="375"/>
    <cellStyle name="Millares 3 8 2" xfId="376"/>
    <cellStyle name="Millares 3 9" xfId="377"/>
    <cellStyle name="Millares 3 9 2" xfId="378"/>
    <cellStyle name="Millares 4" xfId="3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5">
          <cell r="B5">
            <v>15796287.18</v>
          </cell>
          <cell r="C5">
            <v>8081048.5800000001</v>
          </cell>
          <cell r="E5">
            <v>1664</v>
          </cell>
          <cell r="F5">
            <v>14317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29691526.800000001</v>
          </cell>
          <cell r="C19">
            <v>29691526.800000001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-24285680.789999999</v>
          </cell>
          <cell r="C21">
            <v>-23730175.890000001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31">
          <cell r="E31">
            <v>74497745.829999998</v>
          </cell>
          <cell r="F31">
            <v>74497745.829999998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6">
          <cell r="E36">
            <v>7172386.6999999993</v>
          </cell>
          <cell r="F36">
            <v>494018.95000000298</v>
          </cell>
        </row>
        <row r="37">
          <cell r="E37">
            <v>-60469663.340000004</v>
          </cell>
          <cell r="F37">
            <v>-60963682.290000007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2"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D27">
            <v>6678367.7499999963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</sheetData>
      <sheetData sheetId="3"/>
      <sheetData sheetId="4">
        <row r="61">
          <cell r="B61">
            <v>7715238.5999999996</v>
          </cell>
        </row>
      </sheetData>
      <sheetData sheetId="5">
        <row r="5">
          <cell r="F5">
            <v>7715238.6000000034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-555504.89999999851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72"/>
  <sheetViews>
    <sheetView showGridLines="0" tabSelected="1" zoomScaleNormal="100" zoomScaleSheetLayoutView="80" workbookViewId="0">
      <selection activeCell="G28" sqref="G28"/>
    </sheetView>
  </sheetViews>
  <sheetFormatPr baseColWidth="10" defaultColWidth="12" defaultRowHeight="12.75"/>
  <cols>
    <col min="1" max="1" width="72.33203125" style="30" customWidth="1"/>
    <col min="2" max="2" width="41.6640625" style="30" customWidth="1"/>
    <col min="3" max="3" width="39.33203125" style="34" customWidth="1"/>
    <col min="4" max="4" width="1.6640625" style="4" customWidth="1"/>
    <col min="5" max="5" width="18.1640625" style="5" customWidth="1"/>
    <col min="6" max="6" width="12.5" style="5" bestFit="1" customWidth="1"/>
    <col min="7" max="7" width="12" style="5"/>
    <col min="8" max="8" width="12" style="6"/>
    <col min="9" max="9" width="14.5" style="4" bestFit="1" customWidth="1"/>
    <col min="10" max="16384" width="12" style="4"/>
  </cols>
  <sheetData>
    <row r="1" spans="1:8" ht="76.5" customHeight="1">
      <c r="A1" s="1" t="s">
        <v>0</v>
      </c>
      <c r="B1" s="2"/>
      <c r="C1" s="3"/>
    </row>
    <row r="2" spans="1:8" s="8" customFormat="1" ht="15" customHeight="1">
      <c r="A2" s="7" t="s">
        <v>1</v>
      </c>
      <c r="B2" s="7" t="s">
        <v>2</v>
      </c>
      <c r="C2" s="7" t="s">
        <v>3</v>
      </c>
      <c r="E2" s="9"/>
      <c r="F2" s="9"/>
      <c r="G2" s="9"/>
      <c r="H2" s="10"/>
    </row>
    <row r="3" spans="1:8" s="13" customFormat="1">
      <c r="A3" s="11" t="s">
        <v>4</v>
      </c>
      <c r="B3" s="12">
        <f>+B4+B13</f>
        <v>555504.89999999851</v>
      </c>
      <c r="C3" s="12">
        <f>+C4+C13</f>
        <v>7715238.5999999996</v>
      </c>
      <c r="E3" s="14"/>
      <c r="F3" s="15"/>
      <c r="G3" s="9"/>
      <c r="H3" s="16"/>
    </row>
    <row r="4" spans="1:8" ht="12.75" customHeight="1">
      <c r="A4" s="17" t="s">
        <v>5</v>
      </c>
      <c r="B4" s="12">
        <f>SUM(B5:B11)</f>
        <v>0</v>
      </c>
      <c r="C4" s="12">
        <f>SUM(C5:C11)</f>
        <v>7715238.5999999996</v>
      </c>
    </row>
    <row r="5" spans="1:8">
      <c r="A5" s="18" t="s">
        <v>6</v>
      </c>
      <c r="B5" s="19">
        <f>IF('[1]312_ESF'!B5&lt;'[1]312_ESF'!C5,'[1]312_ESF'!C5-'[1]312_ESF'!B5,0)</f>
        <v>0</v>
      </c>
      <c r="C5" s="19">
        <f>IF(B5&gt;0,0,'[1]312_ESF'!B5-'[1]312_ESF'!C5)</f>
        <v>7715238.5999999996</v>
      </c>
      <c r="E5" s="20">
        <f>C5-'[1]315_EFE'!B61</f>
        <v>0</v>
      </c>
      <c r="F5" s="20">
        <f>C5-'[1]316_EAA'!F5</f>
        <v>0</v>
      </c>
    </row>
    <row r="6" spans="1:8">
      <c r="A6" s="18" t="s">
        <v>7</v>
      </c>
      <c r="B6" s="19">
        <f>IF('[1]312_ESF'!B6&lt;'[1]312_ESF'!C6,'[1]312_ESF'!C6-'[1]312_ESF'!B6,0)</f>
        <v>0</v>
      </c>
      <c r="C6" s="19">
        <f>IF(B6&gt;0,0,'[1]312_ESF'!B6-'[1]312_ESF'!C6)</f>
        <v>0</v>
      </c>
      <c r="E6" s="21"/>
      <c r="F6" s="20">
        <f>B6-'[1]316_EAA'!H6</f>
        <v>0</v>
      </c>
    </row>
    <row r="7" spans="1:8">
      <c r="A7" s="18" t="s">
        <v>8</v>
      </c>
      <c r="B7" s="19">
        <f>IF('[1]312_ESF'!B7&lt;'[1]312_ESF'!C7,'[1]312_ESF'!C7-'[1]312_ESF'!B7,0)</f>
        <v>0</v>
      </c>
      <c r="C7" s="19">
        <f>IF(B7&gt;0,0,'[1]312_ESF'!B7-'[1]312_ESF'!C7)</f>
        <v>0</v>
      </c>
      <c r="E7" s="22"/>
      <c r="F7" s="20">
        <f>B7-'[1]316_EAA'!H7</f>
        <v>0</v>
      </c>
    </row>
    <row r="8" spans="1:8">
      <c r="A8" s="18" t="s">
        <v>9</v>
      </c>
      <c r="B8" s="19">
        <f>IF('[1]312_ESF'!B8&lt;'[1]312_ESF'!C8,'[1]312_ESF'!C8-'[1]312_ESF'!B8,0)</f>
        <v>0</v>
      </c>
      <c r="C8" s="19">
        <f>IF(B8&gt;0,0,'[1]312_ESF'!B8-'[1]312_ESF'!C8)</f>
        <v>0</v>
      </c>
      <c r="F8" s="20">
        <f>B8-'[1]316_EAA'!H8</f>
        <v>0</v>
      </c>
    </row>
    <row r="9" spans="1:8">
      <c r="A9" s="18" t="s">
        <v>10</v>
      </c>
      <c r="B9" s="19">
        <f>IF('[1]312_ESF'!B9&lt;'[1]312_ESF'!C9,'[1]312_ESF'!C9-'[1]312_ESF'!B9,0)</f>
        <v>0</v>
      </c>
      <c r="C9" s="19">
        <f>IF(B9&gt;0,0,'[1]312_ESF'!B9-'[1]312_ESF'!C9)</f>
        <v>0</v>
      </c>
      <c r="F9" s="20">
        <f>B9-'[1]316_EAA'!H9</f>
        <v>0</v>
      </c>
    </row>
    <row r="10" spans="1:8">
      <c r="A10" s="18" t="s">
        <v>11</v>
      </c>
      <c r="B10" s="19">
        <f>IF('[1]312_ESF'!B10&lt;'[1]312_ESF'!C10,'[1]312_ESF'!C10-'[1]312_ESF'!B10,0)</f>
        <v>0</v>
      </c>
      <c r="C10" s="19">
        <f>IF(B10&gt;0,0,'[1]312_ESF'!B10-'[1]312_ESF'!C10)</f>
        <v>0</v>
      </c>
      <c r="F10" s="20">
        <f>B10-'[1]316_EAA'!H10</f>
        <v>0</v>
      </c>
    </row>
    <row r="11" spans="1:8">
      <c r="A11" s="18" t="s">
        <v>12</v>
      </c>
      <c r="B11" s="19">
        <f>IF('[1]312_ESF'!B11&lt;'[1]312_ESF'!C11,'[1]312_ESF'!C11-'[1]312_ESF'!B11,0)</f>
        <v>0</v>
      </c>
      <c r="C11" s="19">
        <f>IF(B11&gt;0,0,'[1]312_ESF'!B11-'[1]312_ESF'!C11)</f>
        <v>0</v>
      </c>
      <c r="F11" s="20">
        <f>B11-'[1]316_EAA'!H11</f>
        <v>0</v>
      </c>
    </row>
    <row r="12" spans="1:8">
      <c r="A12" s="23"/>
      <c r="B12" s="24"/>
      <c r="C12" s="24"/>
    </row>
    <row r="13" spans="1:8">
      <c r="A13" s="17" t="s">
        <v>13</v>
      </c>
      <c r="B13" s="12">
        <f>SUM(B14:B22)</f>
        <v>555504.89999999851</v>
      </c>
      <c r="C13" s="12">
        <f>SUM(C14:C22)</f>
        <v>0</v>
      </c>
    </row>
    <row r="14" spans="1:8">
      <c r="A14" s="18" t="s">
        <v>14</v>
      </c>
      <c r="B14" s="19">
        <f>IF('[1]312_ESF'!B16&lt;'[1]312_ESF'!C16,'[1]312_ESF'!C16-'[1]312_ESF'!B16,0)</f>
        <v>0</v>
      </c>
      <c r="C14" s="19">
        <f>IF(B14&gt;0,0,'[1]312_ESF'!B16-'[1]312_ESF'!C16)</f>
        <v>0</v>
      </c>
      <c r="F14" s="20">
        <f>B14-'[1]316_EAA'!F13</f>
        <v>0</v>
      </c>
    </row>
    <row r="15" spans="1:8">
      <c r="A15" s="18" t="s">
        <v>15</v>
      </c>
      <c r="B15" s="19">
        <f>IF('[1]312_ESF'!B17&lt;'[1]312_ESF'!C17,'[1]312_ESF'!C17-'[1]312_ESF'!B17,0)</f>
        <v>0</v>
      </c>
      <c r="C15" s="19">
        <f>IF(B15&gt;0,0,'[1]312_ESF'!B17-'[1]312_ESF'!C17)</f>
        <v>0</v>
      </c>
      <c r="F15" s="20">
        <f>B15-'[1]316_EAA'!F14</f>
        <v>0</v>
      </c>
    </row>
    <row r="16" spans="1:8">
      <c r="A16" s="18" t="s">
        <v>16</v>
      </c>
      <c r="B16" s="19">
        <f>IF('[1]312_ESF'!B18&lt;'[1]312_ESF'!C18,'[1]312_ESF'!C18-'[1]312_ESF'!B18,0)</f>
        <v>0</v>
      </c>
      <c r="C16" s="19">
        <f>IF(B16&gt;0,0,'[1]312_ESF'!B18-'[1]312_ESF'!C18)</f>
        <v>0</v>
      </c>
      <c r="F16" s="20">
        <f>B16-'[1]316_EAA'!F15</f>
        <v>0</v>
      </c>
    </row>
    <row r="17" spans="1:8">
      <c r="A17" s="18" t="s">
        <v>17</v>
      </c>
      <c r="B17" s="19">
        <f>IF('[1]312_ESF'!B19&lt;'[1]312_ESF'!C19,'[1]312_ESF'!C19-'[1]312_ESF'!B19,0)</f>
        <v>0</v>
      </c>
      <c r="C17" s="19">
        <f>IF(B17&gt;0,0,'[1]312_ESF'!B19-'[1]312_ESF'!C19)</f>
        <v>0</v>
      </c>
      <c r="F17" s="20">
        <f>C17-'[1]316_EAA'!F16</f>
        <v>0</v>
      </c>
    </row>
    <row r="18" spans="1:8">
      <c r="A18" s="18" t="s">
        <v>18</v>
      </c>
      <c r="B18" s="19">
        <f>IF('[1]312_ESF'!B20&lt;'[1]312_ESF'!C20,'[1]312_ESF'!C20-'[1]312_ESF'!B20,0)</f>
        <v>0</v>
      </c>
      <c r="C18" s="19">
        <f>IF(B18&gt;0,0,'[1]312_ESF'!B20-'[1]312_ESF'!C20)</f>
        <v>0</v>
      </c>
      <c r="F18" s="20">
        <f>B18-'[1]316_EAA'!F17</f>
        <v>0</v>
      </c>
    </row>
    <row r="19" spans="1:8">
      <c r="A19" s="18" t="s">
        <v>19</v>
      </c>
      <c r="B19" s="19">
        <f>IF('[1]312_ESF'!B21&lt;'[1]312_ESF'!C21,'[1]312_ESF'!C21-'[1]312_ESF'!B21,0)</f>
        <v>555504.89999999851</v>
      </c>
      <c r="C19" s="19">
        <f>IF(B19&gt;0,0,'[1]312_ESF'!B21-'[1]312_ESF'!C21)</f>
        <v>0</v>
      </c>
      <c r="F19" s="20">
        <f>B19+'[1]316_EAA'!F18</f>
        <v>0</v>
      </c>
    </row>
    <row r="20" spans="1:8">
      <c r="A20" s="18" t="s">
        <v>20</v>
      </c>
      <c r="B20" s="19">
        <f>IF('[1]312_ESF'!B22&lt;'[1]312_ESF'!C22,'[1]312_ESF'!C22-'[1]312_ESF'!B22,0)</f>
        <v>0</v>
      </c>
      <c r="C20" s="19">
        <f>IF(B20&gt;0,0,'[1]312_ESF'!B22-'[1]312_ESF'!C22)</f>
        <v>0</v>
      </c>
      <c r="F20" s="20">
        <f>B20-'[1]316_EAA'!F19</f>
        <v>0</v>
      </c>
    </row>
    <row r="21" spans="1:8">
      <c r="A21" s="18" t="s">
        <v>21</v>
      </c>
      <c r="B21" s="19">
        <f>IF('[1]312_ESF'!B23&lt;'[1]312_ESF'!C23,'[1]312_ESF'!C23-'[1]312_ESF'!B23,0)</f>
        <v>0</v>
      </c>
      <c r="C21" s="19">
        <f>IF(B21&gt;0,0,'[1]312_ESF'!B23-'[1]312_ESF'!C23)</f>
        <v>0</v>
      </c>
      <c r="F21" s="20">
        <f>B21-'[1]316_EAA'!F20</f>
        <v>0</v>
      </c>
    </row>
    <row r="22" spans="1:8">
      <c r="A22" s="18" t="s">
        <v>22</v>
      </c>
      <c r="B22" s="19">
        <f>IF('[1]312_ESF'!B24&lt;'[1]312_ESF'!C24,'[1]312_ESF'!C24-'[1]312_ESF'!B24,0)</f>
        <v>0</v>
      </c>
      <c r="C22" s="19">
        <f>IF(B22&gt;0,0,'[1]312_ESF'!B24-'[1]312_ESF'!C24)</f>
        <v>0</v>
      </c>
      <c r="F22" s="20">
        <f>B22-'[1]316_EAA'!F21</f>
        <v>0</v>
      </c>
    </row>
    <row r="23" spans="1:8" s="13" customFormat="1">
      <c r="A23" s="25"/>
      <c r="B23" s="26"/>
      <c r="C23" s="26"/>
      <c r="E23" s="15"/>
      <c r="F23" s="15"/>
      <c r="G23" s="15"/>
      <c r="H23" s="16"/>
    </row>
    <row r="24" spans="1:8" s="13" customFormat="1">
      <c r="A24" s="11" t="s">
        <v>23</v>
      </c>
      <c r="B24" s="12">
        <f>+B25+B35</f>
        <v>0</v>
      </c>
      <c r="C24" s="12">
        <f>+C25+C35</f>
        <v>12653</v>
      </c>
      <c r="E24" s="14"/>
      <c r="F24" s="15"/>
      <c r="G24" s="15"/>
      <c r="H24" s="16"/>
    </row>
    <row r="25" spans="1:8">
      <c r="A25" s="17" t="s">
        <v>24</v>
      </c>
      <c r="B25" s="12">
        <f>SUM(B26:B33)</f>
        <v>0</v>
      </c>
      <c r="C25" s="12">
        <f>SUM(C26:C33)</f>
        <v>12653</v>
      </c>
    </row>
    <row r="26" spans="1:8">
      <c r="A26" s="18" t="s">
        <v>25</v>
      </c>
      <c r="B26" s="19">
        <f>IF('[1]312_ESF'!F5&lt;'[1]312_ESF'!E5,'[1]312_ESF'!E5-'[1]312_ESF'!F5,0)</f>
        <v>0</v>
      </c>
      <c r="C26" s="19">
        <f>IF(B26&gt;0,0,'[1]312_ESF'!F5-'[1]312_ESF'!E5)</f>
        <v>12653</v>
      </c>
    </row>
    <row r="27" spans="1:8">
      <c r="A27" s="18" t="s">
        <v>26</v>
      </c>
      <c r="B27" s="19">
        <f>IF('[1]312_ESF'!F6&lt;'[1]312_ESF'!E6,'[1]312_ESF'!E6-'[1]312_ESF'!F6,0)</f>
        <v>0</v>
      </c>
      <c r="C27" s="19">
        <f>IF(B27&gt;0,0,'[1]312_ESF'!F6-'[1]312_ESF'!E6)</f>
        <v>0</v>
      </c>
    </row>
    <row r="28" spans="1:8">
      <c r="A28" s="18" t="s">
        <v>27</v>
      </c>
      <c r="B28" s="19">
        <f>IF('[1]312_ESF'!F7&lt;'[1]312_ESF'!E7,'[1]312_ESF'!E7-'[1]312_ESF'!F7,0)</f>
        <v>0</v>
      </c>
      <c r="C28" s="19">
        <f>IF(B28&gt;0,0,'[1]312_ESF'!F7-'[1]312_ESF'!E7)</f>
        <v>0</v>
      </c>
    </row>
    <row r="29" spans="1:8">
      <c r="A29" s="18" t="s">
        <v>28</v>
      </c>
      <c r="B29" s="19">
        <f>IF('[1]312_ESF'!F8&lt;'[1]312_ESF'!E8,'[1]312_ESF'!E8-'[1]312_ESF'!F8,0)</f>
        <v>0</v>
      </c>
      <c r="C29" s="19">
        <f>IF(B29&gt;0,0,'[1]312_ESF'!F8-'[1]312_ESF'!E8)</f>
        <v>0</v>
      </c>
    </row>
    <row r="30" spans="1:8">
      <c r="A30" s="18" t="s">
        <v>29</v>
      </c>
      <c r="B30" s="19">
        <f>IF('[1]312_ESF'!F9&lt;'[1]312_ESF'!E9,'[1]312_ESF'!E9-'[1]312_ESF'!F9,0)</f>
        <v>0</v>
      </c>
      <c r="C30" s="19">
        <f>IF(B30&gt;0,0,'[1]312_ESF'!F9-'[1]312_ESF'!E9)</f>
        <v>0</v>
      </c>
    </row>
    <row r="31" spans="1:8" ht="25.5">
      <c r="A31" s="18" t="s">
        <v>30</v>
      </c>
      <c r="B31" s="19">
        <f>IF('[1]312_ESF'!F10&lt;'[1]312_ESF'!E10,'[1]312_ESF'!E10-'[1]312_ESF'!F10,0)</f>
        <v>0</v>
      </c>
      <c r="C31" s="19">
        <f>IF(B31&gt;0,0,'[1]312_ESF'!F10-'[1]312_ESF'!E10)</f>
        <v>0</v>
      </c>
    </row>
    <row r="32" spans="1:8">
      <c r="A32" s="18" t="s">
        <v>31</v>
      </c>
      <c r="B32" s="19">
        <f>IF('[1]312_ESF'!F11&lt;'[1]312_ESF'!E11,'[1]312_ESF'!E11-'[1]312_ESF'!F11,0)</f>
        <v>0</v>
      </c>
      <c r="C32" s="19">
        <f>IF(B32&gt;0,0,'[1]312_ESF'!F11-'[1]312_ESF'!E11)</f>
        <v>0</v>
      </c>
    </row>
    <row r="33" spans="1:8">
      <c r="A33" s="18" t="s">
        <v>32</v>
      </c>
      <c r="B33" s="19">
        <f>IF('[1]312_ESF'!F12&lt;'[1]312_ESF'!E12,'[1]312_ESF'!E12-'[1]312_ESF'!F12,0)</f>
        <v>0</v>
      </c>
      <c r="C33" s="19">
        <f>IF(B33&gt;0,0,'[1]312_ESF'!F12-'[1]312_ESF'!E12)</f>
        <v>0</v>
      </c>
    </row>
    <row r="34" spans="1:8">
      <c r="A34" s="23"/>
      <c r="B34" s="24"/>
      <c r="C34" s="24"/>
    </row>
    <row r="35" spans="1:8">
      <c r="A35" s="17" t="s">
        <v>33</v>
      </c>
      <c r="B35" s="12">
        <f>SUM(B36:B41)</f>
        <v>0</v>
      </c>
      <c r="C35" s="12">
        <f>SUM(C36:C41)</f>
        <v>0</v>
      </c>
    </row>
    <row r="36" spans="1:8">
      <c r="A36" s="18" t="s">
        <v>34</v>
      </c>
      <c r="B36" s="19">
        <f>IF('[1]312_ESF'!F17&lt;'[1]312_ESF'!E17,'[1]312_ESF'!E17-'[1]312_ESF'!F17,0)</f>
        <v>0</v>
      </c>
      <c r="C36" s="19">
        <f>IF(B36&gt;0,0,'[1]312_ESF'!F17-'[1]312_ESF'!E17)</f>
        <v>0</v>
      </c>
    </row>
    <row r="37" spans="1:8">
      <c r="A37" s="18" t="s">
        <v>35</v>
      </c>
      <c r="B37" s="19">
        <f>IF('[1]312_ESF'!F18&lt;'[1]312_ESF'!E18,'[1]312_ESF'!E18-'[1]312_ESF'!F18,0)</f>
        <v>0</v>
      </c>
      <c r="C37" s="19">
        <f>IF(B37&gt;0,0,'[1]312_ESF'!F18-'[1]312_ESF'!E18)</f>
        <v>0</v>
      </c>
    </row>
    <row r="38" spans="1:8">
      <c r="A38" s="18" t="s">
        <v>36</v>
      </c>
      <c r="B38" s="19">
        <f>IF('[1]312_ESF'!F19&lt;'[1]312_ESF'!E19,'[1]312_ESF'!E19-'[1]312_ESF'!F19,0)</f>
        <v>0</v>
      </c>
      <c r="C38" s="19">
        <f>IF(B38&gt;0,0,'[1]312_ESF'!F19-'[1]312_ESF'!E19)</f>
        <v>0</v>
      </c>
    </row>
    <row r="39" spans="1:8">
      <c r="A39" s="18" t="s">
        <v>37</v>
      </c>
      <c r="B39" s="19">
        <f>IF('[1]312_ESF'!F20&lt;'[1]312_ESF'!E20,'[1]312_ESF'!E20-'[1]312_ESF'!F20,0)</f>
        <v>0</v>
      </c>
      <c r="C39" s="19">
        <f>IF(B39&gt;0,0,'[1]312_ESF'!F20-'[1]312_ESF'!E20)</f>
        <v>0</v>
      </c>
    </row>
    <row r="40" spans="1:8" ht="25.5">
      <c r="A40" s="18" t="s">
        <v>38</v>
      </c>
      <c r="B40" s="19">
        <f>IF('[1]312_ESF'!F21&lt;'[1]312_ESF'!E21,'[1]312_ESF'!E21-'[1]312_ESF'!F21,0)</f>
        <v>0</v>
      </c>
      <c r="C40" s="19">
        <f>IF(B40&gt;0,0,'[1]312_ESF'!F21-'[1]312_ESF'!E21)</f>
        <v>0</v>
      </c>
    </row>
    <row r="41" spans="1:8">
      <c r="A41" s="18" t="s">
        <v>39</v>
      </c>
      <c r="B41" s="19">
        <f>IF('[1]312_ESF'!F22&lt;'[1]312_ESF'!E22,'[1]312_ESF'!E22-'[1]312_ESF'!F22,0)</f>
        <v>0</v>
      </c>
      <c r="C41" s="19">
        <f>IF(B41&gt;0,0,'[1]312_ESF'!F22-'[1]312_ESF'!E22)</f>
        <v>0</v>
      </c>
    </row>
    <row r="42" spans="1:8">
      <c r="A42" s="27"/>
      <c r="B42" s="24"/>
      <c r="C42" s="24"/>
    </row>
    <row r="43" spans="1:8" s="13" customFormat="1">
      <c r="A43" s="11" t="s">
        <v>40</v>
      </c>
      <c r="B43" s="12">
        <f>+B45+B50+B57</f>
        <v>7172386.6999999993</v>
      </c>
      <c r="C43" s="12">
        <f>+C45+C50+C57</f>
        <v>0</v>
      </c>
      <c r="E43" s="14"/>
      <c r="F43" s="15"/>
      <c r="G43" s="15"/>
      <c r="H43" s="16"/>
    </row>
    <row r="44" spans="1:8" s="13" customFormat="1">
      <c r="A44" s="11"/>
      <c r="B44" s="12"/>
      <c r="C44" s="12"/>
      <c r="E44" s="14"/>
      <c r="F44" s="15"/>
      <c r="G44" s="15"/>
      <c r="H44" s="16"/>
    </row>
    <row r="45" spans="1:8">
      <c r="A45" s="17" t="s">
        <v>41</v>
      </c>
      <c r="B45" s="12">
        <f>SUM(B46:B48)</f>
        <v>0</v>
      </c>
      <c r="C45" s="12">
        <f>SUM(C46:C48)</f>
        <v>0</v>
      </c>
      <c r="E45" s="22">
        <f>B45+C45-'[1]313_VHP'!F22</f>
        <v>0</v>
      </c>
    </row>
    <row r="46" spans="1:8">
      <c r="A46" s="18" t="s">
        <v>42</v>
      </c>
      <c r="B46" s="19">
        <f>IF('[1]312_ESF'!F31&lt;'[1]312_ESF'!E31,'[1]312_ESF'!E31-'[1]312_ESF'!F31,0)</f>
        <v>0</v>
      </c>
      <c r="C46" s="19">
        <f>IF(B46&gt;0,0,'[1]312_ESF'!F31-'[1]312_ESF'!E31)</f>
        <v>0</v>
      </c>
      <c r="E46" s="22">
        <f>B46+C46-'[1]313_VHP'!F23</f>
        <v>0</v>
      </c>
    </row>
    <row r="47" spans="1:8">
      <c r="A47" s="18" t="s">
        <v>43</v>
      </c>
      <c r="B47" s="19">
        <f>IF('[1]312_ESF'!F32&lt;'[1]312_ESF'!E32,'[1]312_ESF'!E32-'[1]312_ESF'!F32,0)</f>
        <v>0</v>
      </c>
      <c r="C47" s="19">
        <f>IF(B47&gt;0,0,'[1]312_ESF'!F32-'[1]312_ESF'!E32)</f>
        <v>0</v>
      </c>
      <c r="E47" s="22">
        <f>B47+C47-'[1]313_VHP'!F24</f>
        <v>0</v>
      </c>
    </row>
    <row r="48" spans="1:8">
      <c r="A48" s="18" t="s">
        <v>44</v>
      </c>
      <c r="B48" s="19">
        <f>IF('[1]312_ESF'!F33&lt;'[1]312_ESF'!E33,'[1]312_ESF'!E33-'[1]312_ESF'!F33,0)</f>
        <v>0</v>
      </c>
      <c r="C48" s="19">
        <f>IF(B48&gt;0,0,'[1]312_ESF'!F33-'[1]312_ESF'!E33)</f>
        <v>0</v>
      </c>
      <c r="E48" s="22">
        <f>B48+C48-'[1]313_VHP'!F25</f>
        <v>0</v>
      </c>
    </row>
    <row r="49" spans="1:5">
      <c r="A49" s="23"/>
      <c r="B49" s="24"/>
      <c r="C49" s="24"/>
    </row>
    <row r="50" spans="1:5">
      <c r="A50" s="17" t="s">
        <v>45</v>
      </c>
      <c r="B50" s="12">
        <f>SUM(B51:B55)</f>
        <v>7172386.6999999993</v>
      </c>
      <c r="C50" s="12">
        <f>SUM(C51:C55)</f>
        <v>0</v>
      </c>
    </row>
    <row r="51" spans="1:5">
      <c r="A51" s="18" t="s">
        <v>46</v>
      </c>
      <c r="B51" s="19">
        <f>IF('[1]312_ESF'!F36&lt;'[1]312_ESF'!E36,'[1]312_ESF'!E36-'[1]312_ESF'!F36,0)</f>
        <v>6678367.7499999963</v>
      </c>
      <c r="C51" s="19">
        <f>IF(B51&gt;0,0,'[1]312_ESF'!F36-'[1]312_ESF'!E36)</f>
        <v>0</v>
      </c>
      <c r="E51" s="20">
        <f>B51-'[1]313_VHP'!D27</f>
        <v>0</v>
      </c>
    </row>
    <row r="52" spans="1:5">
      <c r="A52" s="18" t="s">
        <v>47</v>
      </c>
      <c r="B52" s="19">
        <f>IF('[1]312_ESF'!F37&lt;'[1]312_ESF'!E37,'[1]312_ESF'!E37-'[1]312_ESF'!F37,0)</f>
        <v>494018.95000000298</v>
      </c>
      <c r="C52" s="19">
        <f>IF(B52&gt;0,0,'[1]312_ESF'!F37+'[1]312_ESF'!E37)</f>
        <v>0</v>
      </c>
    </row>
    <row r="53" spans="1:5">
      <c r="A53" s="18" t="s">
        <v>48</v>
      </c>
      <c r="B53" s="19">
        <f>IF('[1]312_ESF'!F38&lt;'[1]312_ESF'!E38,'[1]312_ESF'!E38-'[1]312_ESF'!F38,0)</f>
        <v>0</v>
      </c>
      <c r="C53" s="19">
        <f>IF(B53&gt;0,0,'[1]312_ESF'!F38+'[1]312_ESF'!E38)</f>
        <v>0</v>
      </c>
      <c r="E53" s="20">
        <f>B53+C53-'[1]313_VHP'!F30</f>
        <v>0</v>
      </c>
    </row>
    <row r="54" spans="1:5">
      <c r="A54" s="18" t="s">
        <v>49</v>
      </c>
      <c r="B54" s="19">
        <f>IF('[1]312_ESF'!F39&lt;'[1]312_ESF'!E39,'[1]312_ESF'!E39-'[1]312_ESF'!F39,0)</f>
        <v>0</v>
      </c>
      <c r="C54" s="19">
        <f>IF(B54&gt;0,0,'[1]312_ESF'!F39-'[1]312_ESF'!E39)</f>
        <v>0</v>
      </c>
      <c r="E54" s="20">
        <f>B54+C54-'[1]313_VHP'!F31</f>
        <v>0</v>
      </c>
    </row>
    <row r="55" spans="1:5">
      <c r="A55" s="18" t="s">
        <v>50</v>
      </c>
      <c r="B55" s="19">
        <f>IF('[1]312_ESF'!F40&lt;'[1]312_ESF'!E40,'[1]312_ESF'!E40-'[1]312_ESF'!F40,0)</f>
        <v>0</v>
      </c>
      <c r="C55" s="19">
        <f>IF(B55&gt;0,0,'[1]312_ESF'!F40-'[1]312_ESF'!E40)</f>
        <v>0</v>
      </c>
      <c r="E55" s="20">
        <f>B55+C55-'[1]313_VHP'!F32</f>
        <v>0</v>
      </c>
    </row>
    <row r="56" spans="1:5">
      <c r="A56" s="23"/>
      <c r="B56" s="24"/>
      <c r="C56" s="24"/>
    </row>
    <row r="57" spans="1:5" ht="25.5">
      <c r="A57" s="17" t="s">
        <v>51</v>
      </c>
      <c r="B57" s="12">
        <f>SUM(B58:B59)</f>
        <v>0</v>
      </c>
      <c r="C57" s="12">
        <f>SUM(C58:C59)</f>
        <v>0</v>
      </c>
    </row>
    <row r="58" spans="1:5">
      <c r="A58" s="18" t="s">
        <v>52</v>
      </c>
      <c r="B58" s="19">
        <f>IF('[1]312_ESF'!F59&gt;'[1]312_ESF'!E43,'[1]312_ESF'!E43-'[1]312_ESF'!F43,0)</f>
        <v>0</v>
      </c>
      <c r="C58" s="19">
        <f>IF(B58&gt;0,0,'[1]312_ESF'!F43-'[1]312_ESF'!E43)</f>
        <v>0</v>
      </c>
    </row>
    <row r="59" spans="1:5">
      <c r="A59" s="18" t="s">
        <v>53</v>
      </c>
      <c r="B59" s="19">
        <f>IF('[1]312_ESF'!F60&gt;'[1]312_ESF'!E44,'[1]312_ESF'!E44-'[1]312_ESF'!F44,0)</f>
        <v>0</v>
      </c>
      <c r="C59" s="19">
        <f>IF(B59&gt;0,0,'[1]312_ESF'!F44-'[1]312_ESF'!E44)</f>
        <v>0</v>
      </c>
    </row>
    <row r="60" spans="1:5">
      <c r="A60" s="18"/>
      <c r="B60" s="19"/>
      <c r="C60" s="19"/>
    </row>
    <row r="61" spans="1:5">
      <c r="A61" s="28" t="s">
        <v>54</v>
      </c>
      <c r="B61" s="28"/>
      <c r="C61" s="28"/>
    </row>
    <row r="62" spans="1:5" ht="15.75" customHeight="1">
      <c r="A62" s="29"/>
      <c r="B62" s="29"/>
      <c r="C62" s="29"/>
    </row>
    <row r="64" spans="1:5">
      <c r="B64" s="31"/>
      <c r="C64" s="31"/>
      <c r="E64" s="22"/>
    </row>
    <row r="65" spans="1:14">
      <c r="A65" s="32" t="s">
        <v>55</v>
      </c>
      <c r="B65" s="33" t="s">
        <v>56</v>
      </c>
      <c r="C65" s="33"/>
      <c r="D65" s="34"/>
      <c r="E65" s="35"/>
      <c r="F65" s="36"/>
      <c r="G65" s="36"/>
      <c r="H65" s="37"/>
      <c r="I65" s="38"/>
      <c r="J65" s="38"/>
      <c r="K65" s="38"/>
      <c r="L65" s="38"/>
      <c r="M65" s="38"/>
      <c r="N65" s="39"/>
    </row>
    <row r="66" spans="1:14" ht="25.5" customHeight="1">
      <c r="A66" s="40" t="s">
        <v>57</v>
      </c>
      <c r="B66" s="41" t="s">
        <v>58</v>
      </c>
      <c r="C66" s="41"/>
      <c r="D66" s="38"/>
      <c r="E66" s="36"/>
      <c r="F66" s="36"/>
      <c r="G66" s="42"/>
      <c r="H66" s="43"/>
      <c r="I66" s="44"/>
      <c r="J66" s="44"/>
      <c r="K66" s="44"/>
      <c r="L66" s="44"/>
      <c r="M66" s="45"/>
      <c r="N66" s="45"/>
    </row>
    <row r="67" spans="1:14">
      <c r="B67" s="46"/>
      <c r="C67" s="46"/>
    </row>
    <row r="70" spans="1:14" hidden="1">
      <c r="A70" s="47"/>
    </row>
    <row r="71" spans="1:14" hidden="1">
      <c r="A71" s="48" t="s">
        <v>59</v>
      </c>
    </row>
    <row r="72" spans="1:14" hidden="1">
      <c r="A72" s="48" t="s">
        <v>60</v>
      </c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2025-07-07T19:48:35Z</dcterms:created>
  <dcterms:modified xsi:type="dcterms:W3CDTF">2025-07-07T19:49:23Z</dcterms:modified>
</cp:coreProperties>
</file>