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cmanceral\Desktop\2025\FIBIR 2025\4TO TRIMESTRE-2025\ASEG\49_FIBIR_CP_DICIEMBRE 25.xlsx 2026-01-09 15-48-13\"/>
    </mc:Choice>
  </mc:AlternateContent>
  <bookViews>
    <workbookView xWindow="0" yWindow="0" windowWidth="28800" windowHeight="12330"/>
  </bookViews>
  <sheets>
    <sheet name="GCP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A">[1]ECABR!#REF!</definedName>
    <definedName name="A_impresión_IM">[1]ECABR!#REF!</definedName>
    <definedName name="abc">[2]TOTAL!#REF!</definedName>
    <definedName name="_xlnm.Extract">[3]EGRESOS!#REF!</definedName>
    <definedName name="B">[3]EGRESOS!#REF!</definedName>
    <definedName name="balanza_mes">'[4]Ene-16'!$A$1:$H$200</definedName>
    <definedName name="BASE">#REF!</definedName>
    <definedName name="_xlnm.Database">[5]REPORTO!#REF!</definedName>
    <definedName name="cba">[2]TOTAL!#REF!</definedName>
    <definedName name="ELOY">#REF!</definedName>
    <definedName name="Fecha">#REF!</definedName>
    <definedName name="HF">[6]T1705HF!$B$20:$B$20</definedName>
    <definedName name="ju">[5]REPORTO!#REF!</definedName>
    <definedName name="mao">[1]ECABR!#REF!</definedName>
    <definedName name="N">#REF!</definedName>
    <definedName name="REPORTO">#REF!</definedName>
    <definedName name="TCAIE">[7]CH1902!$B$20:$B$20</definedName>
    <definedName name="TCFEEIS">#REF!</definedName>
    <definedName name="TRASP">#REF!</definedName>
    <definedName name="U">#REF!</definedName>
    <definedName name="x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4" i="1" l="1"/>
  <c r="G34" i="1" s="1"/>
  <c r="D33" i="1"/>
  <c r="G33" i="1" s="1"/>
  <c r="D32" i="1"/>
  <c r="G32" i="1" s="1"/>
  <c r="D31" i="1"/>
  <c r="G31" i="1" s="1"/>
  <c r="F30" i="1"/>
  <c r="E30" i="1"/>
  <c r="C30" i="1"/>
  <c r="B30" i="1"/>
  <c r="D29" i="1"/>
  <c r="G29" i="1" s="1"/>
  <c r="D28" i="1"/>
  <c r="G28" i="1" s="1"/>
  <c r="D27" i="1"/>
  <c r="D25" i="1" s="1"/>
  <c r="D26" i="1"/>
  <c r="G26" i="1" s="1"/>
  <c r="F25" i="1"/>
  <c r="E25" i="1"/>
  <c r="C25" i="1"/>
  <c r="B25" i="1"/>
  <c r="D24" i="1"/>
  <c r="G24" i="1" s="1"/>
  <c r="D23" i="1"/>
  <c r="G23" i="1" s="1"/>
  <c r="G22" i="1" s="1"/>
  <c r="F22" i="1"/>
  <c r="E22" i="1"/>
  <c r="C22" i="1"/>
  <c r="B22" i="1"/>
  <c r="D21" i="1"/>
  <c r="G21" i="1" s="1"/>
  <c r="G20" i="1"/>
  <c r="D20" i="1"/>
  <c r="D19" i="1"/>
  <c r="G19" i="1" s="1"/>
  <c r="G18" i="1" s="1"/>
  <c r="F18" i="1"/>
  <c r="E18" i="1"/>
  <c r="D18" i="1"/>
  <c r="C18" i="1"/>
  <c r="B18" i="1"/>
  <c r="D17" i="1"/>
  <c r="G17" i="1" s="1"/>
  <c r="G16" i="1"/>
  <c r="D16" i="1"/>
  <c r="D15" i="1"/>
  <c r="G15" i="1" s="1"/>
  <c r="G14" i="1"/>
  <c r="D14" i="1"/>
  <c r="D13" i="1"/>
  <c r="G13" i="1" s="1"/>
  <c r="G12" i="1"/>
  <c r="D12" i="1"/>
  <c r="D11" i="1"/>
  <c r="G11" i="1" s="1"/>
  <c r="F10" i="1"/>
  <c r="F9" i="1" s="1"/>
  <c r="E10" i="1"/>
  <c r="E9" i="1" s="1"/>
  <c r="C10" i="1"/>
  <c r="B10" i="1"/>
  <c r="B9" i="1" s="1"/>
  <c r="B5" i="1" s="1"/>
  <c r="B36" i="1" s="1"/>
  <c r="C9" i="1"/>
  <c r="D8" i="1"/>
  <c r="G8" i="1" s="1"/>
  <c r="F7" i="1"/>
  <c r="F6" i="1" s="1"/>
  <c r="E7" i="1"/>
  <c r="E6" i="1" s="1"/>
  <c r="E5" i="1" s="1"/>
  <c r="E36" i="1" s="1"/>
  <c r="C7" i="1"/>
  <c r="D7" i="1" s="1"/>
  <c r="C6" i="1"/>
  <c r="C5" i="1" s="1"/>
  <c r="C36" i="1" s="1"/>
  <c r="B6" i="1"/>
  <c r="D10" i="1" l="1"/>
  <c r="G10" i="1" s="1"/>
  <c r="F5" i="1"/>
  <c r="F36" i="1" s="1"/>
  <c r="G7" i="1"/>
  <c r="G6" i="1" s="1"/>
  <c r="D6" i="1"/>
  <c r="G9" i="1"/>
  <c r="G30" i="1"/>
  <c r="D22" i="1"/>
  <c r="D30" i="1"/>
  <c r="G27" i="1"/>
  <c r="G25" i="1" s="1"/>
  <c r="D5" i="1" l="1"/>
  <c r="D36" i="1" s="1"/>
  <c r="D9" i="1"/>
  <c r="G5" i="1"/>
  <c r="G36" i="1" s="1"/>
</calcChain>
</file>

<file path=xl/sharedStrings.xml><?xml version="1.0" encoding="utf-8"?>
<sst xmlns="http://schemas.openxmlformats.org/spreadsheetml/2006/main" count="45" uniqueCount="45">
  <si>
    <t xml:space="preserve">
Fideicomiso de Bordería e Infraestructura Rural para el Estado de Guanajuato  &lt;&lt;FIBIR&gt;&gt;
Gasto por Categoría Programática
Del 01 de Enero al 31 de Diciembre de 2025
(Cifras en Pesos)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</si>
  <si>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</si>
  <si>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</si>
  <si>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</si>
  <si>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</si>
  <si>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</si>
  <si>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</si>
  <si>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</si>
  <si>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</si>
  <si>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Programas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</si>
  <si>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</si>
  <si>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</si>
  <si>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</si>
  <si>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</si>
  <si>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</si>
  <si>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</si>
  <si>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</si>
  <si>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</si>
  <si>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</si>
  <si>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</si>
  <si>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</si>
  <si>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</si>
  <si>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</si>
  <si>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</si>
  <si>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</si>
  <si>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</si>
  <si>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</si>
  <si>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</si>
  <si>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</si>
  <si>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</si>
  <si>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</si>
  <si>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</si>
  <si>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</si>
  <si>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</si>
  <si>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  (Gobierno Federal)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</si>
  <si>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</si>
  <si>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</si>
  <si>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</si>
  <si>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</si>
  <si>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Total del Egreso</t>
  </si>
  <si>
    <t>“Bajo protesta de decir verdad declaramos que los Estados Financieros y sus notas, son razonablemente correctos y son responsabilidad del emisor”.</t>
  </si>
  <si>
    <t xml:space="preserve">               Ing. Marisol Suárez Correa                                                                                                 </t>
  </si>
  <si>
    <t xml:space="preserve">          Juan Lara Centeno</t>
  </si>
  <si>
    <t xml:space="preserve">                                       Presidenta del Comité Técnico                                                                   </t>
  </si>
  <si>
    <t>Dirección de Control y Seguimiento de Fideicomisos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</si>
</sst>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2" fillId="0" borderId="0"/>
    <xf numFmtId="0" fontId="5" fillId="0" borderId="0"/>
    <xf numFmtId="0" fontId="1" fillId="0" borderId="0"/>
  </cellStyleXfs>
  <cellXfs count="43">
    <xf numFmtId="0" fontId="0" fillId="0" borderId="0" xfId="0"/>
    <xf numFmtId="0" fontId="4" fillId="0" borderId="0" xfId="0" applyFont="1" applyProtection="1">
      <protection locked="0"/>
    </xf>
    <xf numFmtId="4" fontId="3" fillId="2" borderId="3" xfId="2" applyNumberFormat="1" applyFont="1" applyFill="1" applyBorder="1" applyAlignment="1">
      <alignment horizontal="center" vertical="center" wrapText="1"/>
    </xf>
    <xf numFmtId="4" fontId="3" fillId="2" borderId="8" xfId="2" applyNumberFormat="1" applyFont="1" applyFill="1" applyBorder="1" applyAlignment="1">
      <alignment horizontal="center" vertical="center" wrapText="1"/>
    </xf>
    <xf numFmtId="4" fontId="3" fillId="2" borderId="5" xfId="2" applyNumberFormat="1" applyFont="1" applyFill="1" applyBorder="1" applyAlignment="1">
      <alignment horizontal="center" vertical="center" wrapText="1"/>
    </xf>
    <xf numFmtId="0" fontId="3" fillId="0" borderId="10" xfId="2" applyFont="1" applyBorder="1" applyAlignment="1">
      <alignment horizontal="center" vertical="center"/>
    </xf>
    <xf numFmtId="0" fontId="5" fillId="0" borderId="6" xfId="2" applyFont="1" applyBorder="1" applyAlignment="1">
      <alignment horizontal="center" vertical="center" wrapText="1"/>
    </xf>
    <xf numFmtId="0" fontId="5" fillId="0" borderId="0" xfId="2" applyFont="1"/>
    <xf numFmtId="3" fontId="3" fillId="0" borderId="11" xfId="0" applyNumberFormat="1" applyFont="1" applyBorder="1" applyAlignment="1" applyProtection="1">
      <alignment horizontal="right"/>
      <protection locked="0"/>
    </xf>
    <xf numFmtId="0" fontId="5" fillId="0" borderId="0" xfId="3" applyAlignment="1" applyProtection="1">
      <alignment horizontal="left" vertical="top" indent="1"/>
      <protection hidden="1"/>
    </xf>
    <xf numFmtId="3" fontId="3" fillId="0" borderId="11" xfId="0" applyNumberFormat="1" applyFont="1" applyBorder="1" applyProtection="1">
      <protection locked="0"/>
    </xf>
    <xf numFmtId="0" fontId="5" fillId="0" borderId="0" xfId="0" applyFont="1" applyAlignment="1">
      <alignment horizontal="left" indent="2"/>
    </xf>
    <xf numFmtId="3" fontId="5" fillId="0" borderId="11" xfId="0" applyNumberFormat="1" applyFont="1" applyBorder="1" applyProtection="1">
      <protection locked="0"/>
    </xf>
    <xf numFmtId="0" fontId="4" fillId="0" borderId="12" xfId="0" applyFont="1" applyBorder="1" applyProtection="1">
      <protection locked="0"/>
    </xf>
    <xf numFmtId="0" fontId="5" fillId="0" borderId="13" xfId="0" applyFont="1" applyBorder="1" applyAlignment="1">
      <alignment horizontal="left"/>
    </xf>
    <xf numFmtId="3" fontId="5" fillId="0" borderId="9" xfId="0" applyNumberFormat="1" applyFont="1" applyBorder="1" applyProtection="1">
      <protection locked="0"/>
    </xf>
    <xf numFmtId="0" fontId="3" fillId="0" borderId="13" xfId="0" applyFont="1" applyBorder="1" applyAlignment="1" applyProtection="1">
      <alignment horizontal="left" indent="1"/>
      <protection locked="0"/>
    </xf>
    <xf numFmtId="3" fontId="3" fillId="0" borderId="9" xfId="0" applyNumberFormat="1" applyFont="1" applyBorder="1" applyProtection="1">
      <protection locked="0"/>
    </xf>
    <xf numFmtId="0" fontId="4" fillId="0" borderId="0" xfId="4" applyFont="1" applyProtection="1">
      <protection locked="0"/>
    </xf>
    <xf numFmtId="0" fontId="4" fillId="0" borderId="0" xfId="4" applyFont="1"/>
    <xf numFmtId="3" fontId="4" fillId="0" borderId="0" xfId="4" applyNumberFormat="1" applyFont="1"/>
    <xf numFmtId="3" fontId="4" fillId="0" borderId="0" xfId="4" applyNumberFormat="1" applyFont="1" applyProtection="1">
      <protection locked="0"/>
    </xf>
    <xf numFmtId="4" fontId="4" fillId="0" borderId="0" xfId="4" applyNumberFormat="1" applyFont="1" applyProtection="1">
      <protection locked="0"/>
    </xf>
    <xf numFmtId="0" fontId="4" fillId="0" borderId="0" xfId="4" applyFont="1" applyAlignment="1">
      <alignment horizontal="center" vertical="center" wrapText="1"/>
    </xf>
    <xf numFmtId="0" fontId="5" fillId="0" borderId="0" xfId="3" applyAlignment="1" applyProtection="1">
      <alignment vertical="top" wrapText="1"/>
      <protection locked="0"/>
    </xf>
    <xf numFmtId="4" fontId="5" fillId="0" borderId="0" xfId="3" applyNumberFormat="1" applyAlignment="1" applyProtection="1">
      <alignment vertical="top"/>
      <protection locked="0"/>
    </xf>
    <xf numFmtId="0" fontId="5" fillId="3" borderId="0" xfId="0" applyFont="1" applyFill="1" applyAlignment="1" applyProtection="1">
      <alignment vertical="top" wrapText="1"/>
      <protection locked="0"/>
    </xf>
    <xf numFmtId="0" fontId="5" fillId="0" borderId="0" xfId="3" applyProtection="1">
      <protection locked="0"/>
    </xf>
    <xf numFmtId="0" fontId="4" fillId="0" borderId="0" xfId="4" applyFont="1" applyAlignment="1">
      <alignment vertical="top" wrapText="1"/>
    </xf>
    <xf numFmtId="0" fontId="5" fillId="3" borderId="0" xfId="0" applyFont="1" applyFill="1" applyAlignment="1" applyProtection="1">
      <alignment vertical="top"/>
      <protection locked="0"/>
    </xf>
    <xf numFmtId="4" fontId="4" fillId="0" borderId="0" xfId="0" applyNumberFormat="1" applyFont="1" applyProtection="1">
      <protection locked="0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3" fillId="2" borderId="3" xfId="1" applyFont="1" applyFill="1" applyBorder="1" applyAlignment="1" applyProtection="1">
      <alignment horizontal="center" vertical="center" wrapText="1"/>
      <protection locked="0"/>
    </xf>
    <xf numFmtId="0" fontId="3" fillId="2" borderId="4" xfId="2" applyFont="1" applyFill="1" applyBorder="1" applyAlignment="1">
      <alignment horizontal="center" vertical="center"/>
    </xf>
    <xf numFmtId="0" fontId="3" fillId="2" borderId="7" xfId="2" applyFont="1" applyFill="1" applyBorder="1" applyAlignment="1">
      <alignment horizontal="center" vertical="center"/>
    </xf>
    <xf numFmtId="0" fontId="3" fillId="2" borderId="5" xfId="2" applyFont="1" applyFill="1" applyBorder="1" applyAlignment="1" applyProtection="1">
      <alignment horizontal="center" vertical="center" wrapText="1"/>
      <protection locked="0"/>
    </xf>
    <xf numFmtId="0" fontId="3" fillId="2" borderId="2" xfId="2" applyFont="1" applyFill="1" applyBorder="1" applyAlignment="1" applyProtection="1">
      <alignment horizontal="center" vertical="center" wrapText="1"/>
      <protection locked="0"/>
    </xf>
    <xf numFmtId="0" fontId="3" fillId="2" borderId="3" xfId="2" applyFont="1" applyFill="1" applyBorder="1" applyAlignment="1" applyProtection="1">
      <alignment horizontal="center" vertical="center" wrapText="1"/>
      <protection locked="0"/>
    </xf>
    <xf numFmtId="4" fontId="3" fillId="2" borderId="6" xfId="2" applyNumberFormat="1" applyFont="1" applyFill="1" applyBorder="1" applyAlignment="1">
      <alignment horizontal="center" vertical="center" wrapText="1"/>
    </xf>
    <xf numFmtId="4" fontId="3" fillId="2" borderId="9" xfId="2" applyNumberFormat="1" applyFont="1" applyFill="1" applyBorder="1" applyAlignment="1">
      <alignment horizontal="center" vertical="center" wrapText="1"/>
    </xf>
    <xf numFmtId="0" fontId="4" fillId="3" borderId="0" xfId="0" applyFont="1" applyFill="1" applyAlignment="1" applyProtection="1">
      <alignment horizontal="center" vertical="center"/>
      <protection locked="0"/>
    </xf>
    <xf numFmtId="4" fontId="5" fillId="0" borderId="0" xfId="3" applyNumberFormat="1" applyAlignment="1" applyProtection="1">
      <alignment horizontal="center" vertical="top"/>
      <protection locked="0"/>
    </xf>
  </cellXfs>
  <cellStyles count="5">
    <cellStyle name="Normal" xfId="0" builtinId="0"/>
    <cellStyle name="Normal 2 2" xfId="3"/>
    <cellStyle name="Normal 2 3 3" xfId="4"/>
    <cellStyle name="Normal 3 13" xfId="2"/>
    <cellStyle name="Normal 3 2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uario/Alfredo%20Fonseca/afg/2013/CUENTAS%20DE/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Usuario\Downloads\EF%2520ASEG_04\EF%2520ASEG_01_2017\Fidea%2520GN%2520EFP%252001-16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manceral/Desktop/2025/FIBIR%202025/4TO%20TRIMESTRE-2025/ASEG/49_FIBIR_CP_DICIEMBRE%2025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gonzaleza/Documents/INFORMACION%20NORA/FIBIR/ESTADOS%20FINANCIEROS%20ENVIADOS%20POR%20DESPACHO/2025/49_FIBIR_CP_Marzo%2025%20.xlsx%202025-04-04%2015-39-37/0331_GCP_PEGT_BIR_25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do"/>
      <sheetName val="EA"/>
      <sheetName val="ESF"/>
      <sheetName val="ECSF"/>
      <sheetName val="EAA"/>
      <sheetName val="EADP"/>
      <sheetName val="EVHP"/>
      <sheetName val="EFE"/>
      <sheetName val="PC"/>
      <sheetName val="Notas"/>
      <sheetName val="Rel Cta Banc"/>
      <sheetName val="Esq Bur"/>
      <sheetName val="Ene-16"/>
      <sheetName val="Balanza Dic-15"/>
      <sheetName val="Ene-15"/>
      <sheetName val="Balanza Dic-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1">
          <cell r="A1" t="str">
            <v>CONTPAQ i</v>
          </cell>
          <cell r="D1" t="str">
            <v>FIDEICOMISO IRREVOCABLE DE INVERSION Y ADMINISTRACIÓN</v>
          </cell>
          <cell r="H1" t="str">
            <v>Hoja:      1</v>
          </cell>
        </row>
        <row r="2">
          <cell r="A2" t="str">
            <v>Balanza de comprobación al 31/Ene/2016</v>
          </cell>
          <cell r="H2" t="str">
            <v>Fecha: 13/Feb/2016</v>
          </cell>
        </row>
        <row r="5">
          <cell r="A5" t="str">
            <v>C u e n t a</v>
          </cell>
          <cell r="B5" t="str">
            <v>N o m b r e</v>
          </cell>
          <cell r="C5" t="str">
            <v xml:space="preserve">Saldos </v>
          </cell>
          <cell r="D5" t="str">
            <v>Iniciales</v>
          </cell>
          <cell r="G5" t="str">
            <v xml:space="preserve">Saldos </v>
          </cell>
          <cell r="H5" t="str">
            <v>Actuales</v>
          </cell>
        </row>
        <row r="6">
          <cell r="C6" t="str">
            <v>Deudor</v>
          </cell>
          <cell r="D6" t="str">
            <v>Acreedor</v>
          </cell>
          <cell r="E6" t="str">
            <v>Cargos</v>
          </cell>
          <cell r="F6" t="str">
            <v>Abonos</v>
          </cell>
          <cell r="G6" t="str">
            <v>Deudor</v>
          </cell>
          <cell r="H6" t="str">
            <v>Acreedor</v>
          </cell>
        </row>
        <row r="8">
          <cell r="A8" t="str">
            <v>111-0-00</v>
          </cell>
          <cell r="B8" t="str">
            <v>EFECTIVO Y EQUIVALENTES</v>
          </cell>
          <cell r="C8">
            <v>223790230.09999999</v>
          </cell>
          <cell r="D8" t="str">
            <v xml:space="preserve"> </v>
          </cell>
          <cell r="E8">
            <v>40876948.259999998</v>
          </cell>
          <cell r="F8">
            <v>51499099.659999996</v>
          </cell>
          <cell r="G8">
            <v>213168078.69999999</v>
          </cell>
          <cell r="H8" t="str">
            <v xml:space="preserve"> </v>
          </cell>
        </row>
        <row r="9">
          <cell r="A9" t="str">
            <v>111-2-00</v>
          </cell>
          <cell r="B9" t="str">
            <v>Bancos / Tesoreria</v>
          </cell>
          <cell r="C9">
            <v>733338</v>
          </cell>
          <cell r="D9" t="str">
            <v xml:space="preserve"> </v>
          </cell>
          <cell r="E9">
            <v>28391807.850000001</v>
          </cell>
          <cell r="F9">
            <v>29125137.329999998</v>
          </cell>
          <cell r="G9">
            <v>8.52</v>
          </cell>
          <cell r="H9" t="str">
            <v xml:space="preserve"> </v>
          </cell>
        </row>
        <row r="10">
          <cell r="A10" t="str">
            <v>111-2-07</v>
          </cell>
          <cell r="B10" t="str">
            <v>Bajio cta. 95050201</v>
          </cell>
          <cell r="C10">
            <v>0</v>
          </cell>
          <cell r="D10" t="str">
            <v xml:space="preserve"> </v>
          </cell>
          <cell r="E10">
            <v>46959.1</v>
          </cell>
          <cell r="F10">
            <v>46959.1</v>
          </cell>
          <cell r="G10">
            <v>0</v>
          </cell>
          <cell r="H10" t="str">
            <v xml:space="preserve"> </v>
          </cell>
        </row>
        <row r="11">
          <cell r="A11" t="str">
            <v>111-2-08</v>
          </cell>
          <cell r="B11" t="str">
            <v>Bajio cta. 10568426 (RMD)</v>
          </cell>
          <cell r="C11">
            <v>0</v>
          </cell>
          <cell r="D11" t="str">
            <v xml:space="preserve"> </v>
          </cell>
          <cell r="E11">
            <v>13758358.49</v>
          </cell>
          <cell r="F11">
            <v>13758354.93</v>
          </cell>
          <cell r="G11">
            <v>3.56</v>
          </cell>
          <cell r="H11" t="str">
            <v xml:space="preserve"> </v>
          </cell>
        </row>
        <row r="12">
          <cell r="A12" t="str">
            <v>111-2-09</v>
          </cell>
          <cell r="B12" t="str">
            <v>Bajio cta. 10568707 (EQDR)</v>
          </cell>
          <cell r="C12">
            <v>700000</v>
          </cell>
          <cell r="D12" t="str">
            <v xml:space="preserve"> </v>
          </cell>
          <cell r="E12">
            <v>680010.72</v>
          </cell>
          <cell r="F12">
            <v>1380008.6</v>
          </cell>
          <cell r="G12">
            <v>2.12</v>
          </cell>
          <cell r="H12" t="str">
            <v xml:space="preserve"> </v>
          </cell>
        </row>
        <row r="13">
          <cell r="A13" t="str">
            <v>111-2-10</v>
          </cell>
          <cell r="B13" t="str">
            <v>Bajio cta. 10569267 (MOTUR)</v>
          </cell>
          <cell r="C13">
            <v>33338</v>
          </cell>
          <cell r="D13" t="str">
            <v xml:space="preserve"> </v>
          </cell>
          <cell r="E13">
            <v>13906479.539999999</v>
          </cell>
          <cell r="F13">
            <v>13939814.699999999</v>
          </cell>
          <cell r="G13">
            <v>2.84</v>
          </cell>
          <cell r="H13" t="str">
            <v xml:space="preserve"> </v>
          </cell>
        </row>
        <row r="14">
          <cell r="A14" t="str">
            <v>111-4-00</v>
          </cell>
          <cell r="B14" t="str">
            <v>Inversiones Temporales (Hasta 3 meses)</v>
          </cell>
          <cell r="C14">
            <v>223056892.09999999</v>
          </cell>
          <cell r="D14" t="str">
            <v xml:space="preserve"> </v>
          </cell>
          <cell r="E14">
            <v>12485140.41</v>
          </cell>
          <cell r="F14">
            <v>22373962.329999998</v>
          </cell>
          <cell r="G14">
            <v>213168070.18000001</v>
          </cell>
          <cell r="H14" t="str">
            <v xml:space="preserve"> </v>
          </cell>
        </row>
        <row r="15">
          <cell r="A15" t="str">
            <v>111-4-10</v>
          </cell>
          <cell r="B15" t="str">
            <v>Banco del Bajio Cta 95050201</v>
          </cell>
          <cell r="C15">
            <v>2841317.54</v>
          </cell>
          <cell r="D15" t="str">
            <v xml:space="preserve"> </v>
          </cell>
          <cell r="E15">
            <v>7200.28</v>
          </cell>
          <cell r="F15">
            <v>24995.05</v>
          </cell>
          <cell r="G15">
            <v>2823522.77</v>
          </cell>
          <cell r="H15" t="str">
            <v xml:space="preserve"> </v>
          </cell>
        </row>
        <row r="16">
          <cell r="A16" t="str">
            <v>111-4-11</v>
          </cell>
          <cell r="B16" t="str">
            <v>Banco del Bajio Cta 10568707</v>
          </cell>
          <cell r="C16">
            <v>1681270.56</v>
          </cell>
          <cell r="D16" t="str">
            <v xml:space="preserve"> </v>
          </cell>
          <cell r="E16">
            <v>1385930.64</v>
          </cell>
          <cell r="F16">
            <v>10.72</v>
          </cell>
          <cell r="G16">
            <v>3067190.48</v>
          </cell>
          <cell r="H16" t="str">
            <v xml:space="preserve"> </v>
          </cell>
        </row>
        <row r="17">
          <cell r="A17" t="str">
            <v>111-4-12</v>
          </cell>
          <cell r="B17" t="str">
            <v>Banco del Bajio Cta 10569267</v>
          </cell>
          <cell r="C17">
            <v>9230549.3100000005</v>
          </cell>
          <cell r="D17" t="str">
            <v xml:space="preserve"> </v>
          </cell>
          <cell r="E17">
            <v>10571946.6</v>
          </cell>
          <cell r="F17">
            <v>8590598.0700000003</v>
          </cell>
          <cell r="G17">
            <v>11211897.84</v>
          </cell>
          <cell r="H17" t="str">
            <v xml:space="preserve"> </v>
          </cell>
        </row>
        <row r="18">
          <cell r="A18" t="str">
            <v>111-4-13</v>
          </cell>
          <cell r="B18" t="str">
            <v>Banco del Bajio Cta 10568426</v>
          </cell>
          <cell r="C18">
            <v>209303754.69</v>
          </cell>
          <cell r="D18" t="str">
            <v xml:space="preserve"> </v>
          </cell>
          <cell r="E18">
            <v>520062.89</v>
          </cell>
          <cell r="F18">
            <v>13758358.49</v>
          </cell>
          <cell r="G18">
            <v>196065459.09</v>
          </cell>
          <cell r="H18" t="str">
            <v xml:space="preserve"> </v>
          </cell>
        </row>
        <row r="19">
          <cell r="A19" t="str">
            <v>311-0-00</v>
          </cell>
          <cell r="B19" t="str">
            <v>Aportaciones</v>
          </cell>
          <cell r="C19" t="str">
            <v xml:space="preserve"> </v>
          </cell>
          <cell r="D19">
            <v>1673075201.7</v>
          </cell>
          <cell r="E19">
            <v>0</v>
          </cell>
          <cell r="F19">
            <v>809044</v>
          </cell>
          <cell r="G19" t="str">
            <v xml:space="preserve"> </v>
          </cell>
          <cell r="H19">
            <v>1673884245.7</v>
          </cell>
        </row>
        <row r="20">
          <cell r="A20" t="str">
            <v>311-1-00</v>
          </cell>
          <cell r="B20" t="str">
            <v>Recursos Federales</v>
          </cell>
          <cell r="C20" t="str">
            <v xml:space="preserve"> </v>
          </cell>
          <cell r="D20">
            <v>806105958.27999997</v>
          </cell>
          <cell r="E20">
            <v>0</v>
          </cell>
          <cell r="F20">
            <v>0</v>
          </cell>
          <cell r="G20" t="str">
            <v xml:space="preserve"> </v>
          </cell>
          <cell r="H20">
            <v>806105958.27999997</v>
          </cell>
        </row>
        <row r="21">
          <cell r="A21" t="str">
            <v>311-1-01</v>
          </cell>
          <cell r="B21" t="str">
            <v>Gobierno Federal</v>
          </cell>
          <cell r="C21" t="str">
            <v xml:space="preserve"> </v>
          </cell>
          <cell r="D21">
            <v>592707906.50999999</v>
          </cell>
          <cell r="E21">
            <v>0</v>
          </cell>
          <cell r="F21">
            <v>0</v>
          </cell>
          <cell r="G21" t="str">
            <v xml:space="preserve"> </v>
          </cell>
          <cell r="H21">
            <v>592707906.50999999</v>
          </cell>
        </row>
        <row r="22">
          <cell r="A22" t="str">
            <v>311-1-02</v>
          </cell>
          <cell r="B22" t="str">
            <v>Sagarpa</v>
          </cell>
          <cell r="C22" t="str">
            <v xml:space="preserve"> </v>
          </cell>
          <cell r="D22">
            <v>190861032.30000001</v>
          </cell>
          <cell r="E22">
            <v>0</v>
          </cell>
          <cell r="F22">
            <v>0</v>
          </cell>
          <cell r="G22" t="str">
            <v xml:space="preserve"> </v>
          </cell>
          <cell r="H22">
            <v>190861032.30000001</v>
          </cell>
        </row>
        <row r="23">
          <cell r="A23" t="str">
            <v>311-1-03</v>
          </cell>
          <cell r="B23" t="str">
            <v>JAPAMI</v>
          </cell>
          <cell r="C23" t="str">
            <v xml:space="preserve"> </v>
          </cell>
          <cell r="D23">
            <v>22537019.469999999</v>
          </cell>
          <cell r="E23">
            <v>0</v>
          </cell>
          <cell r="F23">
            <v>0</v>
          </cell>
          <cell r="G23" t="str">
            <v xml:space="preserve"> </v>
          </cell>
          <cell r="H23">
            <v>22537019.469999999</v>
          </cell>
        </row>
        <row r="24">
          <cell r="A24" t="str">
            <v>311-2-00</v>
          </cell>
          <cell r="B24" t="str">
            <v>Recursos Estatales</v>
          </cell>
          <cell r="C24" t="str">
            <v xml:space="preserve"> </v>
          </cell>
          <cell r="D24">
            <v>541368548.57000005</v>
          </cell>
          <cell r="E24">
            <v>0</v>
          </cell>
          <cell r="F24">
            <v>0</v>
          </cell>
          <cell r="G24" t="str">
            <v xml:space="preserve"> </v>
          </cell>
          <cell r="H24">
            <v>541368548.57000005</v>
          </cell>
        </row>
        <row r="25">
          <cell r="A25" t="str">
            <v>311-2-01</v>
          </cell>
          <cell r="B25" t="str">
            <v>Estatal</v>
          </cell>
          <cell r="C25" t="str">
            <v xml:space="preserve"> </v>
          </cell>
          <cell r="D25">
            <v>541368548.57000005</v>
          </cell>
          <cell r="E25">
            <v>0</v>
          </cell>
          <cell r="F25">
            <v>0</v>
          </cell>
          <cell r="G25" t="str">
            <v xml:space="preserve"> </v>
          </cell>
          <cell r="H25">
            <v>541368548.57000005</v>
          </cell>
        </row>
        <row r="26">
          <cell r="A26" t="str">
            <v>311-3-00</v>
          </cell>
          <cell r="B26" t="str">
            <v>Recursos Municipales</v>
          </cell>
          <cell r="C26" t="str">
            <v xml:space="preserve"> </v>
          </cell>
          <cell r="D26">
            <v>10484042.33</v>
          </cell>
          <cell r="E26">
            <v>0</v>
          </cell>
          <cell r="F26">
            <v>0</v>
          </cell>
          <cell r="G26" t="str">
            <v xml:space="preserve"> </v>
          </cell>
          <cell r="H26">
            <v>10484042.33</v>
          </cell>
        </row>
        <row r="27">
          <cell r="A27" t="str">
            <v>311-4-00</v>
          </cell>
          <cell r="B27" t="str">
            <v>Productores</v>
          </cell>
          <cell r="C27" t="str">
            <v xml:space="preserve"> </v>
          </cell>
          <cell r="D27">
            <v>311469240.17000002</v>
          </cell>
          <cell r="E27">
            <v>0</v>
          </cell>
          <cell r="F27">
            <v>809044</v>
          </cell>
          <cell r="G27" t="str">
            <v xml:space="preserve"> </v>
          </cell>
          <cell r="H27">
            <v>312278284.17000002</v>
          </cell>
        </row>
        <row r="28">
          <cell r="A28" t="str">
            <v>311-4-01</v>
          </cell>
          <cell r="B28" t="str">
            <v>RMD</v>
          </cell>
          <cell r="C28" t="str">
            <v xml:space="preserve"> </v>
          </cell>
          <cell r="D28">
            <v>8997254.2699999996</v>
          </cell>
          <cell r="E28">
            <v>0</v>
          </cell>
          <cell r="F28">
            <v>680000</v>
          </cell>
          <cell r="G28" t="str">
            <v xml:space="preserve"> </v>
          </cell>
          <cell r="H28">
            <v>9677254.2699999996</v>
          </cell>
        </row>
        <row r="29">
          <cell r="A29" t="str">
            <v>311-4-02</v>
          </cell>
          <cell r="B29" t="str">
            <v>EQDR</v>
          </cell>
          <cell r="C29" t="str">
            <v xml:space="preserve"> </v>
          </cell>
          <cell r="D29">
            <v>2618349.4</v>
          </cell>
          <cell r="E29">
            <v>0</v>
          </cell>
          <cell r="F29">
            <v>0</v>
          </cell>
          <cell r="G29" t="str">
            <v xml:space="preserve"> </v>
          </cell>
          <cell r="H29">
            <v>2618349.4</v>
          </cell>
        </row>
        <row r="30">
          <cell r="A30" t="str">
            <v>311-4-03</v>
          </cell>
          <cell r="B30" t="str">
            <v>MOTUR</v>
          </cell>
          <cell r="C30" t="str">
            <v xml:space="preserve"> </v>
          </cell>
          <cell r="D30">
            <v>11482660.960000001</v>
          </cell>
          <cell r="E30">
            <v>0</v>
          </cell>
          <cell r="F30">
            <v>129044</v>
          </cell>
          <cell r="G30" t="str">
            <v xml:space="preserve"> </v>
          </cell>
          <cell r="H30">
            <v>11611704.960000001</v>
          </cell>
        </row>
        <row r="31">
          <cell r="A31" t="str">
            <v>311-4-05</v>
          </cell>
          <cell r="B31" t="str">
            <v>Otros 2013</v>
          </cell>
          <cell r="C31" t="str">
            <v xml:space="preserve"> </v>
          </cell>
          <cell r="D31">
            <v>288370975.54000002</v>
          </cell>
          <cell r="E31">
            <v>0</v>
          </cell>
          <cell r="F31">
            <v>0</v>
          </cell>
          <cell r="G31" t="str">
            <v xml:space="preserve"> </v>
          </cell>
          <cell r="H31">
            <v>288370975.54000002</v>
          </cell>
        </row>
        <row r="32">
          <cell r="A32" t="str">
            <v>311-5-00</v>
          </cell>
          <cell r="B32" t="str">
            <v>Aportaciones por Identificar</v>
          </cell>
          <cell r="C32" t="str">
            <v xml:space="preserve"> </v>
          </cell>
          <cell r="D32">
            <v>3647412.35</v>
          </cell>
          <cell r="E32">
            <v>0</v>
          </cell>
          <cell r="F32">
            <v>0</v>
          </cell>
          <cell r="G32" t="str">
            <v xml:space="preserve"> </v>
          </cell>
          <cell r="H32">
            <v>3647412.35</v>
          </cell>
        </row>
        <row r="33">
          <cell r="A33" t="str">
            <v>322-0-00</v>
          </cell>
          <cell r="B33" t="str">
            <v>Resultados de Ejercicios Anteriores</v>
          </cell>
          <cell r="C33" t="str">
            <v xml:space="preserve"> </v>
          </cell>
          <cell r="D33">
            <v>-1449284971.5999999</v>
          </cell>
          <cell r="E33">
            <v>0</v>
          </cell>
          <cell r="F33">
            <v>0</v>
          </cell>
          <cell r="G33" t="str">
            <v xml:space="preserve"> </v>
          </cell>
          <cell r="H33">
            <v>-1449284971.5999999</v>
          </cell>
        </row>
        <row r="34">
          <cell r="A34" t="str">
            <v>322-0-01</v>
          </cell>
          <cell r="B34" t="str">
            <v>Año 2013</v>
          </cell>
          <cell r="C34" t="str">
            <v xml:space="preserve"> </v>
          </cell>
          <cell r="D34">
            <v>5231522.4800000004</v>
          </cell>
          <cell r="E34">
            <v>0</v>
          </cell>
          <cell r="F34">
            <v>0</v>
          </cell>
          <cell r="G34" t="str">
            <v xml:space="preserve"> </v>
          </cell>
          <cell r="H34">
            <v>5231522.4800000004</v>
          </cell>
        </row>
        <row r="35">
          <cell r="A35" t="str">
            <v>322-0-02</v>
          </cell>
          <cell r="B35" t="str">
            <v>Años anteriores 2013</v>
          </cell>
          <cell r="C35" t="str">
            <v xml:space="preserve"> </v>
          </cell>
          <cell r="D35">
            <v>-1133843798.4200001</v>
          </cell>
          <cell r="E35">
            <v>0</v>
          </cell>
          <cell r="F35">
            <v>0</v>
          </cell>
          <cell r="G35" t="str">
            <v xml:space="preserve"> </v>
          </cell>
          <cell r="H35">
            <v>-1133843798.4200001</v>
          </cell>
        </row>
        <row r="36">
          <cell r="A36" t="str">
            <v>322-0-03</v>
          </cell>
          <cell r="B36" t="str">
            <v>Año 2014</v>
          </cell>
          <cell r="C36" t="str">
            <v xml:space="preserve"> </v>
          </cell>
          <cell r="D36">
            <v>-158524309.50999999</v>
          </cell>
          <cell r="E36">
            <v>0</v>
          </cell>
          <cell r="F36">
            <v>0</v>
          </cell>
          <cell r="G36" t="str">
            <v xml:space="preserve"> </v>
          </cell>
          <cell r="H36">
            <v>-158524309.50999999</v>
          </cell>
        </row>
        <row r="37">
          <cell r="A37" t="str">
            <v>322-0-04</v>
          </cell>
          <cell r="B37" t="str">
            <v>Año 2015</v>
          </cell>
          <cell r="C37" t="str">
            <v xml:space="preserve"> </v>
          </cell>
          <cell r="D37">
            <v>-162148386.15000001</v>
          </cell>
          <cell r="E37">
            <v>0</v>
          </cell>
          <cell r="F37">
            <v>0</v>
          </cell>
          <cell r="G37" t="str">
            <v xml:space="preserve"> </v>
          </cell>
          <cell r="H37">
            <v>-162148386.15000001</v>
          </cell>
        </row>
        <row r="38">
          <cell r="A38" t="str">
            <v>430-0-00</v>
          </cell>
          <cell r="B38" t="str">
            <v>OTROS INGRESOS</v>
          </cell>
          <cell r="C38" t="str">
            <v xml:space="preserve"> </v>
          </cell>
          <cell r="D38">
            <v>0</v>
          </cell>
          <cell r="E38">
            <v>0</v>
          </cell>
          <cell r="F38">
            <v>552977.61</v>
          </cell>
          <cell r="G38" t="str">
            <v xml:space="preserve"> </v>
          </cell>
          <cell r="H38">
            <v>552977.61</v>
          </cell>
        </row>
        <row r="39">
          <cell r="A39" t="str">
            <v>431-0-00</v>
          </cell>
          <cell r="B39" t="str">
            <v>Ingresos Financieros</v>
          </cell>
          <cell r="C39" t="str">
            <v xml:space="preserve"> </v>
          </cell>
          <cell r="D39">
            <v>0</v>
          </cell>
          <cell r="E39">
            <v>0</v>
          </cell>
          <cell r="F39">
            <v>552977.61</v>
          </cell>
          <cell r="G39" t="str">
            <v xml:space="preserve"> </v>
          </cell>
          <cell r="H39">
            <v>552977.61</v>
          </cell>
        </row>
        <row r="40">
          <cell r="A40" t="str">
            <v>431-1-00</v>
          </cell>
          <cell r="B40" t="str">
            <v>Intereses Ganados de Valores, Créditos, bonos y Ot</v>
          </cell>
          <cell r="C40" t="str">
            <v xml:space="preserve"> </v>
          </cell>
          <cell r="D40">
            <v>0</v>
          </cell>
          <cell r="E40">
            <v>0</v>
          </cell>
          <cell r="F40">
            <v>552977.61</v>
          </cell>
          <cell r="G40" t="str">
            <v xml:space="preserve"> </v>
          </cell>
          <cell r="H40">
            <v>552977.61</v>
          </cell>
        </row>
        <row r="41">
          <cell r="A41" t="str">
            <v>510-0-00</v>
          </cell>
          <cell r="B41" t="str">
            <v>GASTOS DE FUNCIONAMIENTO</v>
          </cell>
          <cell r="C41">
            <v>0</v>
          </cell>
          <cell r="D41" t="str">
            <v xml:space="preserve"> </v>
          </cell>
          <cell r="E41">
            <v>25586.65</v>
          </cell>
          <cell r="F41">
            <v>0</v>
          </cell>
          <cell r="G41">
            <v>25586.65</v>
          </cell>
          <cell r="H41" t="str">
            <v xml:space="preserve"> </v>
          </cell>
        </row>
        <row r="42">
          <cell r="A42" t="str">
            <v>513-0-00</v>
          </cell>
          <cell r="B42" t="str">
            <v>Servicios Generales</v>
          </cell>
          <cell r="C42">
            <v>0</v>
          </cell>
          <cell r="D42" t="str">
            <v xml:space="preserve"> </v>
          </cell>
          <cell r="E42">
            <v>25586.65</v>
          </cell>
          <cell r="F42">
            <v>0</v>
          </cell>
          <cell r="G42">
            <v>25586.65</v>
          </cell>
          <cell r="H42" t="str">
            <v xml:space="preserve"> </v>
          </cell>
        </row>
        <row r="43">
          <cell r="A43" t="str">
            <v>513-3-00</v>
          </cell>
          <cell r="B43" t="str">
            <v>Servicios Profesionales, Cientificos y Técnicos y</v>
          </cell>
          <cell r="C43">
            <v>0</v>
          </cell>
          <cell r="D43" t="str">
            <v xml:space="preserve"> </v>
          </cell>
          <cell r="E43">
            <v>3016</v>
          </cell>
          <cell r="F43">
            <v>0</v>
          </cell>
          <cell r="G43">
            <v>3016</v>
          </cell>
          <cell r="H43" t="str">
            <v xml:space="preserve"> </v>
          </cell>
        </row>
        <row r="44">
          <cell r="A44" t="str">
            <v>513-3-10</v>
          </cell>
          <cell r="B44" t="str">
            <v>Servicios legales, de contabilidad, auditoria y re</v>
          </cell>
          <cell r="C44">
            <v>0</v>
          </cell>
          <cell r="D44" t="str">
            <v xml:space="preserve"> </v>
          </cell>
          <cell r="E44">
            <v>3016</v>
          </cell>
          <cell r="F44">
            <v>0</v>
          </cell>
          <cell r="G44">
            <v>3016</v>
          </cell>
          <cell r="H44" t="str">
            <v xml:space="preserve"> </v>
          </cell>
        </row>
        <row r="45">
          <cell r="A45" t="str">
            <v>513-4-00</v>
          </cell>
          <cell r="B45" t="str">
            <v>Servicios Financieros, Bancarios y Comerciales</v>
          </cell>
          <cell r="C45">
            <v>0</v>
          </cell>
          <cell r="D45" t="str">
            <v xml:space="preserve"> </v>
          </cell>
          <cell r="E45">
            <v>22570.65</v>
          </cell>
          <cell r="F45">
            <v>0</v>
          </cell>
          <cell r="G45">
            <v>22570.65</v>
          </cell>
          <cell r="H45" t="str">
            <v xml:space="preserve"> </v>
          </cell>
        </row>
        <row r="46">
          <cell r="A46" t="str">
            <v>513-4-10</v>
          </cell>
          <cell r="B46" t="str">
            <v>Servicios Financieros y Bancarios</v>
          </cell>
          <cell r="C46">
            <v>0</v>
          </cell>
          <cell r="D46" t="str">
            <v xml:space="preserve"> </v>
          </cell>
          <cell r="E46">
            <v>22570.65</v>
          </cell>
          <cell r="F46">
            <v>0</v>
          </cell>
          <cell r="G46">
            <v>22570.65</v>
          </cell>
          <cell r="H46" t="str">
            <v xml:space="preserve"> </v>
          </cell>
        </row>
        <row r="47">
          <cell r="A47" t="str">
            <v>520-0-00</v>
          </cell>
          <cell r="B47" t="str">
            <v>TRANSFERENCIAS, ASIGNACIONES, SUBSIDIOS Y OTRAS AY</v>
          </cell>
          <cell r="C47">
            <v>0</v>
          </cell>
          <cell r="D47" t="str">
            <v xml:space="preserve"> </v>
          </cell>
          <cell r="E47">
            <v>11958586.359999999</v>
          </cell>
          <cell r="F47">
            <v>0</v>
          </cell>
          <cell r="G47">
            <v>11958586.359999999</v>
          </cell>
          <cell r="H47" t="str">
            <v xml:space="preserve"> </v>
          </cell>
        </row>
        <row r="48">
          <cell r="A48" t="str">
            <v>523-0-00</v>
          </cell>
          <cell r="B48" t="str">
            <v>Subsidios y Subvenciones</v>
          </cell>
          <cell r="C48">
            <v>0</v>
          </cell>
          <cell r="D48" t="str">
            <v xml:space="preserve"> </v>
          </cell>
          <cell r="E48">
            <v>11958586.359999999</v>
          </cell>
          <cell r="F48">
            <v>0</v>
          </cell>
          <cell r="G48">
            <v>11958586.359999999</v>
          </cell>
          <cell r="H48" t="str">
            <v xml:space="preserve"> </v>
          </cell>
        </row>
        <row r="49">
          <cell r="A49" t="str">
            <v>523-3-00</v>
          </cell>
          <cell r="B49" t="str">
            <v>Subsidios a la Inversión</v>
          </cell>
          <cell r="C49">
            <v>0</v>
          </cell>
          <cell r="D49" t="str">
            <v xml:space="preserve"> </v>
          </cell>
          <cell r="E49">
            <v>11958586.359999999</v>
          </cell>
          <cell r="F49">
            <v>0</v>
          </cell>
          <cell r="G49">
            <v>11958586.359999999</v>
          </cell>
          <cell r="H49" t="str">
            <v xml:space="preserve"> </v>
          </cell>
        </row>
        <row r="50">
          <cell r="A50" t="str">
            <v>523-3-01</v>
          </cell>
          <cell r="B50" t="str">
            <v>Rehabilitación Distritos de Riego</v>
          </cell>
          <cell r="C50">
            <v>0</v>
          </cell>
          <cell r="D50" t="str">
            <v xml:space="preserve"> </v>
          </cell>
          <cell r="E50">
            <v>8571123.0600000005</v>
          </cell>
          <cell r="F50">
            <v>0</v>
          </cell>
          <cell r="G50">
            <v>8571123.0600000005</v>
          </cell>
          <cell r="H50" t="str">
            <v xml:space="preserve"> </v>
          </cell>
        </row>
        <row r="51">
          <cell r="A51" t="str">
            <v>523-3-03</v>
          </cell>
          <cell r="B51" t="str">
            <v>Modernizacion y Tecnificación de Unidades de Riego</v>
          </cell>
          <cell r="C51">
            <v>0</v>
          </cell>
          <cell r="D51" t="str">
            <v xml:space="preserve"> </v>
          </cell>
          <cell r="E51">
            <v>3387463.3</v>
          </cell>
          <cell r="F51">
            <v>0</v>
          </cell>
          <cell r="G51">
            <v>3387463.3</v>
          </cell>
          <cell r="H51" t="str">
            <v xml:space="preserve"> </v>
          </cell>
        </row>
        <row r="52">
          <cell r="A52" t="str">
            <v xml:space="preserve"> </v>
          </cell>
        </row>
        <row r="53">
          <cell r="B53" t="str">
            <v>Total cuentas no impresas</v>
          </cell>
          <cell r="C53">
            <v>0</v>
          </cell>
          <cell r="E53">
            <v>0</v>
          </cell>
          <cell r="F53">
            <v>0</v>
          </cell>
          <cell r="G53">
            <v>0</v>
          </cell>
        </row>
        <row r="54">
          <cell r="B54" t="str">
            <v xml:space="preserve"> </v>
          </cell>
          <cell r="D54">
            <v>0</v>
          </cell>
          <cell r="H54">
            <v>0</v>
          </cell>
        </row>
        <row r="55">
          <cell r="A55" t="str">
            <v xml:space="preserve"> </v>
          </cell>
        </row>
        <row r="57">
          <cell r="B57" t="str">
            <v xml:space="preserve">Sumas Iguales: </v>
          </cell>
          <cell r="C57">
            <v>223790230.09999999</v>
          </cell>
          <cell r="E57">
            <v>52861121.270000003</v>
          </cell>
          <cell r="F57">
            <v>52861121.270000003</v>
          </cell>
          <cell r="G57">
            <v>225152251.71000001</v>
          </cell>
        </row>
        <row r="58">
          <cell r="D58">
            <v>223790230.09999999</v>
          </cell>
          <cell r="H58">
            <v>225152251.71000001</v>
          </cell>
        </row>
      </sheetData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12_ESF"/>
      <sheetName val="311_ACT"/>
      <sheetName val="313_VHP"/>
      <sheetName val="314_CSF"/>
      <sheetName val="315_EFE"/>
      <sheetName val="316_EAA"/>
      <sheetName val="317_ADP"/>
      <sheetName val="318_IPC"/>
      <sheetName val="Notas a los Edos Financieros"/>
      <sheetName val="ACT"/>
      <sheetName val="ESF"/>
      <sheetName val="VHP"/>
      <sheetName val="EFE"/>
      <sheetName val="Conciliacion_Ig"/>
      <sheetName val="Conciliacion_Eg"/>
      <sheetName val="Memoria"/>
      <sheetName val="NGA"/>
      <sheetName val="321_EAI"/>
      <sheetName val="322_ COG"/>
      <sheetName val="322_CA"/>
      <sheetName val="322_CTG"/>
      <sheetName val="322_CFG"/>
      <sheetName val="323_ENT"/>
      <sheetName val="324_IND"/>
      <sheetName val="331_GCP-1"/>
      <sheetName val="325_FFF"/>
      <sheetName val="325_FFF1"/>
      <sheetName val="IPF"/>
      <sheetName val="341_BMU"/>
      <sheetName val="341_BMI"/>
      <sheetName val="relacion cuentas bancarias"/>
      <sheetName val="inf adic que dispongan"/>
      <sheetName val="344_DGF"/>
      <sheetName val="345_EQB"/>
      <sheetName val="332_PPI"/>
      <sheetName val="AYS"/>
      <sheetName val="333_INR"/>
      <sheetName val="351_BZC contable"/>
      <sheetName val="351_BZC presupuestal"/>
      <sheetName val="352 Contable"/>
      <sheetName val="352 Presupuestales"/>
      <sheetName val="353_REV"/>
      <sheetName val="0354_ING"/>
      <sheetName val="0355_EG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32">
          <cell r="C32">
            <v>12896644.26</v>
          </cell>
          <cell r="E32">
            <v>11204017.939999999</v>
          </cell>
          <cell r="F32">
            <v>11204017.939999999</v>
          </cell>
        </row>
        <row r="76">
          <cell r="B76">
            <v>250000</v>
          </cell>
          <cell r="C76">
            <v>17241682.23</v>
          </cell>
          <cell r="E76">
            <v>13714411.189999999</v>
          </cell>
          <cell r="F76">
            <v>13702750.140000001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CP"/>
    </sheetNames>
    <sheetDataSet>
      <sheetData sheetId="0">
        <row r="6">
          <cell r="D6">
            <v>12896644.26</v>
          </cell>
        </row>
        <row r="7">
          <cell r="B7">
            <v>0</v>
          </cell>
          <cell r="C7">
            <v>12896644.26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5">
    <pageSetUpPr fitToPage="1"/>
  </sheetPr>
  <dimension ref="A1:G44"/>
  <sheetViews>
    <sheetView showGridLines="0" tabSelected="1" workbookViewId="0">
      <selection activeCell="K19" sqref="K19"/>
    </sheetView>
  </sheetViews>
  <sheetFormatPr baseColWidth="10" defaultColWidth="13.33203125" defaultRowHeight="12.75" x14ac:dyDescent="0.2"/>
  <cols>
    <col min="1" max="1" width="72.83203125" style="1" customWidth="1"/>
    <col min="2" max="2" width="18.33203125" style="1" customWidth="1"/>
    <col min="3" max="3" width="21.83203125" style="1" customWidth="1"/>
    <col min="4" max="4" width="18.33203125" style="1" customWidth="1"/>
    <col min="5" max="7" width="18.33203125" style="30" customWidth="1"/>
    <col min="8" max="16384" width="13.33203125" style="1"/>
  </cols>
  <sheetData>
    <row r="1" spans="1:7" ht="65.25" customHeight="1" x14ac:dyDescent="0.2">
      <c r="A1" s="31" t="s">
        <v>0</v>
      </c>
      <c r="B1" s="32"/>
      <c r="C1" s="32"/>
      <c r="D1" s="32"/>
      <c r="E1" s="32"/>
      <c r="F1" s="32"/>
      <c r="G1" s="33"/>
    </row>
    <row r="2" spans="1:7" x14ac:dyDescent="0.2">
      <c r="A2" s="34" t="s">
        <v>1</v>
      </c>
      <c r="B2" s="36" t="s">
        <v>2</v>
      </c>
      <c r="C2" s="37"/>
      <c r="D2" s="37"/>
      <c r="E2" s="37"/>
      <c r="F2" s="38"/>
      <c r="G2" s="39" t="s">
        <v>3</v>
      </c>
    </row>
    <row r="3" spans="1:7" ht="25.5" x14ac:dyDescent="0.2">
      <c r="A3" s="35"/>
      <c r="B3" s="2" t="s">
        <v>4</v>
      </c>
      <c r="C3" s="3" t="s">
        <v>5</v>
      </c>
      <c r="D3" s="3" t="s">
        <v>6</v>
      </c>
      <c r="E3" s="3" t="s">
        <v>7</v>
      </c>
      <c r="F3" s="4" t="s">
        <v>8</v>
      </c>
      <c r="G3" s="40"/>
    </row>
    <row r="4" spans="1:7" x14ac:dyDescent="0.2">
      <c r="A4" s="5"/>
      <c r="B4" s="6"/>
      <c r="C4" s="6"/>
      <c r="D4" s="6"/>
      <c r="E4" s="6"/>
      <c r="F4" s="6"/>
      <c r="G4" s="6"/>
    </row>
    <row r="5" spans="1:7" x14ac:dyDescent="0.2">
      <c r="A5" s="7" t="s">
        <v>9</v>
      </c>
      <c r="B5" s="8">
        <f>SUM(B6,B9,B18,B22,B25,B30)</f>
        <v>250000</v>
      </c>
      <c r="C5" s="8">
        <f>SUM(C6,C9,C18,C22,C25,C30)</f>
        <v>17241682.23</v>
      </c>
      <c r="D5" s="8">
        <f>SUM(D6,D9,D18,D22,D25,D30)</f>
        <v>17491682.23</v>
      </c>
      <c r="E5" s="8">
        <f t="shared" ref="E5:G5" si="0">SUM(E6,E9,E18,E22,E25,E30)</f>
        <v>13714411.189999999</v>
      </c>
      <c r="F5" s="8">
        <f t="shared" si="0"/>
        <v>13702750.140000001</v>
      </c>
      <c r="G5" s="8">
        <f t="shared" si="0"/>
        <v>3777271.040000001</v>
      </c>
    </row>
    <row r="6" spans="1:7" x14ac:dyDescent="0.2">
      <c r="A6" s="9" t="s">
        <v>10</v>
      </c>
      <c r="B6" s="10">
        <f t="shared" ref="B6:G6" si="1">SUM(B7:B8)</f>
        <v>0</v>
      </c>
      <c r="C6" s="10">
        <f t="shared" si="1"/>
        <v>12896644.26</v>
      </c>
      <c r="D6" s="10">
        <f t="shared" si="1"/>
        <v>12896644.26</v>
      </c>
      <c r="E6" s="10">
        <f t="shared" si="1"/>
        <v>11204017.939999999</v>
      </c>
      <c r="F6" s="10">
        <f t="shared" si="1"/>
        <v>11204017.939999999</v>
      </c>
      <c r="G6" s="10">
        <f t="shared" si="1"/>
        <v>1692626.3200000003</v>
      </c>
    </row>
    <row r="7" spans="1:7" x14ac:dyDescent="0.2">
      <c r="A7" s="11" t="s">
        <v>11</v>
      </c>
      <c r="B7" s="12">
        <v>0</v>
      </c>
      <c r="C7" s="12">
        <f>+'[8]322_ COG'!C32</f>
        <v>12896644.26</v>
      </c>
      <c r="D7" s="12">
        <f>B7+C7</f>
        <v>12896644.26</v>
      </c>
      <c r="E7" s="12">
        <f>+'[8]322_ COG'!E32</f>
        <v>11204017.939999999</v>
      </c>
      <c r="F7" s="12">
        <f>+'[8]322_ COG'!F32</f>
        <v>11204017.939999999</v>
      </c>
      <c r="G7" s="12">
        <f>D7-E7</f>
        <v>1692626.3200000003</v>
      </c>
    </row>
    <row r="8" spans="1:7" x14ac:dyDescent="0.2">
      <c r="A8" s="11" t="s">
        <v>12</v>
      </c>
      <c r="B8" s="12">
        <v>0</v>
      </c>
      <c r="C8" s="12">
        <v>0</v>
      </c>
      <c r="D8" s="12">
        <f>B8+C8</f>
        <v>0</v>
      </c>
      <c r="E8" s="12">
        <v>0</v>
      </c>
      <c r="F8" s="12">
        <v>0</v>
      </c>
      <c r="G8" s="12">
        <f>D8-E8</f>
        <v>0</v>
      </c>
    </row>
    <row r="9" spans="1:7" x14ac:dyDescent="0.2">
      <c r="A9" s="9" t="s">
        <v>13</v>
      </c>
      <c r="B9" s="10">
        <f t="shared" ref="B9:G9" si="2">SUM(B10:B17)</f>
        <v>250000</v>
      </c>
      <c r="C9" s="10">
        <f t="shared" si="2"/>
        <v>4345037.9700000007</v>
      </c>
      <c r="D9" s="10">
        <f t="shared" si="2"/>
        <v>4595037.9700000007</v>
      </c>
      <c r="E9" s="10">
        <f t="shared" si="2"/>
        <v>2510393.25</v>
      </c>
      <c r="F9" s="10">
        <f t="shared" si="2"/>
        <v>2498732.2000000011</v>
      </c>
      <c r="G9" s="10">
        <f t="shared" si="2"/>
        <v>2084644.7200000007</v>
      </c>
    </row>
    <row r="10" spans="1:7" x14ac:dyDescent="0.2">
      <c r="A10" s="11" t="s">
        <v>14</v>
      </c>
      <c r="B10" s="12">
        <f>+'[8]322_ COG'!B76-[9]GCP!B7</f>
        <v>250000</v>
      </c>
      <c r="C10" s="12">
        <f>+'[8]322_ COG'!C76-[9]GCP!C7</f>
        <v>4345037.9700000007</v>
      </c>
      <c r="D10" s="12">
        <f t="shared" ref="D10:D17" si="3">B10+C10</f>
        <v>4595037.9700000007</v>
      </c>
      <c r="E10" s="12">
        <f>+'[8]322_ COG'!E76-'[8]322_ COG'!E32</f>
        <v>2510393.25</v>
      </c>
      <c r="F10" s="12">
        <f>+'[8]322_ COG'!F76-'[8]322_ COG'!F32</f>
        <v>2498732.2000000011</v>
      </c>
      <c r="G10" s="12">
        <f t="shared" ref="G10:G17" si="4">D10-E10</f>
        <v>2084644.7200000007</v>
      </c>
    </row>
    <row r="11" spans="1:7" x14ac:dyDescent="0.2">
      <c r="A11" s="11" t="s">
        <v>15</v>
      </c>
      <c r="B11" s="12">
        <v>0</v>
      </c>
      <c r="C11" s="12">
        <v>0</v>
      </c>
      <c r="D11" s="12">
        <f t="shared" si="3"/>
        <v>0</v>
      </c>
      <c r="E11" s="12">
        <v>0</v>
      </c>
      <c r="F11" s="12">
        <v>0</v>
      </c>
      <c r="G11" s="12">
        <f t="shared" si="4"/>
        <v>0</v>
      </c>
    </row>
    <row r="12" spans="1:7" x14ac:dyDescent="0.2">
      <c r="A12" s="11" t="s">
        <v>16</v>
      </c>
      <c r="B12" s="12">
        <v>0</v>
      </c>
      <c r="C12" s="12">
        <v>0</v>
      </c>
      <c r="D12" s="12">
        <f t="shared" si="3"/>
        <v>0</v>
      </c>
      <c r="E12" s="12">
        <v>0</v>
      </c>
      <c r="F12" s="12">
        <v>0</v>
      </c>
      <c r="G12" s="12">
        <f t="shared" si="4"/>
        <v>0</v>
      </c>
    </row>
    <row r="13" spans="1:7" x14ac:dyDescent="0.2">
      <c r="A13" s="11" t="s">
        <v>17</v>
      </c>
      <c r="B13" s="12">
        <v>0</v>
      </c>
      <c r="C13" s="12">
        <v>0</v>
      </c>
      <c r="D13" s="12">
        <f t="shared" si="3"/>
        <v>0</v>
      </c>
      <c r="E13" s="12">
        <v>0</v>
      </c>
      <c r="F13" s="12">
        <v>0</v>
      </c>
      <c r="G13" s="12">
        <f t="shared" si="4"/>
        <v>0</v>
      </c>
    </row>
    <row r="14" spans="1:7" x14ac:dyDescent="0.2">
      <c r="A14" s="11" t="s">
        <v>18</v>
      </c>
      <c r="B14" s="12">
        <v>0</v>
      </c>
      <c r="C14" s="12">
        <v>0</v>
      </c>
      <c r="D14" s="12">
        <f t="shared" si="3"/>
        <v>0</v>
      </c>
      <c r="E14" s="12">
        <v>0</v>
      </c>
      <c r="F14" s="12">
        <v>0</v>
      </c>
      <c r="G14" s="12">
        <f t="shared" si="4"/>
        <v>0</v>
      </c>
    </row>
    <row r="15" spans="1:7" x14ac:dyDescent="0.2">
      <c r="A15" s="11" t="s">
        <v>19</v>
      </c>
      <c r="B15" s="12">
        <v>0</v>
      </c>
      <c r="C15" s="12">
        <v>0</v>
      </c>
      <c r="D15" s="12">
        <f t="shared" si="3"/>
        <v>0</v>
      </c>
      <c r="E15" s="12">
        <v>0</v>
      </c>
      <c r="F15" s="12">
        <v>0</v>
      </c>
      <c r="G15" s="12">
        <f t="shared" si="4"/>
        <v>0</v>
      </c>
    </row>
    <row r="16" spans="1:7" x14ac:dyDescent="0.2">
      <c r="A16" s="11" t="s">
        <v>20</v>
      </c>
      <c r="B16" s="12">
        <v>0</v>
      </c>
      <c r="C16" s="12">
        <v>0</v>
      </c>
      <c r="D16" s="12">
        <f t="shared" si="3"/>
        <v>0</v>
      </c>
      <c r="E16" s="12">
        <v>0</v>
      </c>
      <c r="F16" s="12">
        <v>0</v>
      </c>
      <c r="G16" s="12">
        <f t="shared" si="4"/>
        <v>0</v>
      </c>
    </row>
    <row r="17" spans="1:7" x14ac:dyDescent="0.2">
      <c r="A17" s="11" t="s">
        <v>21</v>
      </c>
      <c r="B17" s="12">
        <v>0</v>
      </c>
      <c r="C17" s="12">
        <v>0</v>
      </c>
      <c r="D17" s="12">
        <f t="shared" si="3"/>
        <v>0</v>
      </c>
      <c r="E17" s="12">
        <v>0</v>
      </c>
      <c r="F17" s="12">
        <v>0</v>
      </c>
      <c r="G17" s="12">
        <f t="shared" si="4"/>
        <v>0</v>
      </c>
    </row>
    <row r="18" spans="1:7" x14ac:dyDescent="0.2">
      <c r="A18" s="9" t="s">
        <v>22</v>
      </c>
      <c r="B18" s="10">
        <f t="shared" ref="B18:G18" si="5">SUM(B19:B21)</f>
        <v>0</v>
      </c>
      <c r="C18" s="10">
        <f t="shared" si="5"/>
        <v>0</v>
      </c>
      <c r="D18" s="10">
        <f t="shared" si="5"/>
        <v>0</v>
      </c>
      <c r="E18" s="10">
        <f t="shared" si="5"/>
        <v>0</v>
      </c>
      <c r="F18" s="10">
        <f t="shared" si="5"/>
        <v>0</v>
      </c>
      <c r="G18" s="10">
        <f t="shared" si="5"/>
        <v>0</v>
      </c>
    </row>
    <row r="19" spans="1:7" x14ac:dyDescent="0.2">
      <c r="A19" s="11" t="s">
        <v>23</v>
      </c>
      <c r="B19" s="12">
        <v>0</v>
      </c>
      <c r="C19" s="12">
        <v>0</v>
      </c>
      <c r="D19" s="12">
        <f>B19+C19</f>
        <v>0</v>
      </c>
      <c r="E19" s="12">
        <v>0</v>
      </c>
      <c r="F19" s="12">
        <v>0</v>
      </c>
      <c r="G19" s="12">
        <f>D19-E19</f>
        <v>0</v>
      </c>
    </row>
    <row r="20" spans="1:7" x14ac:dyDescent="0.2">
      <c r="A20" s="11" t="s">
        <v>24</v>
      </c>
      <c r="B20" s="12">
        <v>0</v>
      </c>
      <c r="C20" s="12">
        <v>0</v>
      </c>
      <c r="D20" s="12">
        <f>B20+C20</f>
        <v>0</v>
      </c>
      <c r="E20" s="12">
        <v>0</v>
      </c>
      <c r="F20" s="12">
        <v>0</v>
      </c>
      <c r="G20" s="12">
        <f>D20-E20</f>
        <v>0</v>
      </c>
    </row>
    <row r="21" spans="1:7" x14ac:dyDescent="0.2">
      <c r="A21" s="11" t="s">
        <v>25</v>
      </c>
      <c r="B21" s="12">
        <v>0</v>
      </c>
      <c r="C21" s="12">
        <v>0</v>
      </c>
      <c r="D21" s="12">
        <f>B21+C21</f>
        <v>0</v>
      </c>
      <c r="E21" s="12">
        <v>0</v>
      </c>
      <c r="F21" s="12">
        <v>0</v>
      </c>
      <c r="G21" s="12">
        <f>D21-E21</f>
        <v>0</v>
      </c>
    </row>
    <row r="22" spans="1:7" x14ac:dyDescent="0.2">
      <c r="A22" s="9" t="s">
        <v>26</v>
      </c>
      <c r="B22" s="10">
        <f t="shared" ref="B22:G22" si="6">SUM(B23:B24)</f>
        <v>0</v>
      </c>
      <c r="C22" s="10">
        <f t="shared" si="6"/>
        <v>0</v>
      </c>
      <c r="D22" s="10">
        <f t="shared" si="6"/>
        <v>0</v>
      </c>
      <c r="E22" s="10">
        <f t="shared" si="6"/>
        <v>0</v>
      </c>
      <c r="F22" s="10">
        <f t="shared" si="6"/>
        <v>0</v>
      </c>
      <c r="G22" s="10">
        <f t="shared" si="6"/>
        <v>0</v>
      </c>
    </row>
    <row r="23" spans="1:7" x14ac:dyDescent="0.2">
      <c r="A23" s="11" t="s">
        <v>27</v>
      </c>
      <c r="B23" s="12">
        <v>0</v>
      </c>
      <c r="C23" s="12">
        <v>0</v>
      </c>
      <c r="D23" s="12">
        <f>B23+C23</f>
        <v>0</v>
      </c>
      <c r="E23" s="12">
        <v>0</v>
      </c>
      <c r="F23" s="12">
        <v>0</v>
      </c>
      <c r="G23" s="12">
        <f>D23-E23</f>
        <v>0</v>
      </c>
    </row>
    <row r="24" spans="1:7" x14ac:dyDescent="0.2">
      <c r="A24" s="11" t="s">
        <v>28</v>
      </c>
      <c r="B24" s="12">
        <v>0</v>
      </c>
      <c r="C24" s="12">
        <v>0</v>
      </c>
      <c r="D24" s="12">
        <f>B24+C24</f>
        <v>0</v>
      </c>
      <c r="E24" s="12">
        <v>0</v>
      </c>
      <c r="F24" s="12">
        <v>0</v>
      </c>
      <c r="G24" s="12">
        <f>D24-E24</f>
        <v>0</v>
      </c>
    </row>
    <row r="25" spans="1:7" x14ac:dyDescent="0.2">
      <c r="A25" s="9" t="s">
        <v>29</v>
      </c>
      <c r="B25" s="10">
        <f t="shared" ref="B25:G25" si="7">SUM(B26:B29)</f>
        <v>0</v>
      </c>
      <c r="C25" s="10">
        <f t="shared" si="7"/>
        <v>0</v>
      </c>
      <c r="D25" s="10">
        <f t="shared" si="7"/>
        <v>0</v>
      </c>
      <c r="E25" s="10">
        <f t="shared" si="7"/>
        <v>0</v>
      </c>
      <c r="F25" s="10">
        <f t="shared" si="7"/>
        <v>0</v>
      </c>
      <c r="G25" s="10">
        <f t="shared" si="7"/>
        <v>0</v>
      </c>
    </row>
    <row r="26" spans="1:7" x14ac:dyDescent="0.2">
      <c r="A26" s="11" t="s">
        <v>30</v>
      </c>
      <c r="B26" s="12">
        <v>0</v>
      </c>
      <c r="C26" s="12">
        <v>0</v>
      </c>
      <c r="D26" s="12">
        <f>B26+C26</f>
        <v>0</v>
      </c>
      <c r="E26" s="12">
        <v>0</v>
      </c>
      <c r="F26" s="12">
        <v>0</v>
      </c>
      <c r="G26" s="12">
        <f>D26-E26</f>
        <v>0</v>
      </c>
    </row>
    <row r="27" spans="1:7" x14ac:dyDescent="0.2">
      <c r="A27" s="11" t="s">
        <v>31</v>
      </c>
      <c r="B27" s="12">
        <v>0</v>
      </c>
      <c r="C27" s="12">
        <v>0</v>
      </c>
      <c r="D27" s="12">
        <f>B27+C27</f>
        <v>0</v>
      </c>
      <c r="E27" s="12">
        <v>0</v>
      </c>
      <c r="F27" s="12">
        <v>0</v>
      </c>
      <c r="G27" s="12">
        <f>D27-E27</f>
        <v>0</v>
      </c>
    </row>
    <row r="28" spans="1:7" x14ac:dyDescent="0.2">
      <c r="A28" s="11" t="s">
        <v>32</v>
      </c>
      <c r="B28" s="12">
        <v>0</v>
      </c>
      <c r="C28" s="12">
        <v>0</v>
      </c>
      <c r="D28" s="12">
        <f>B28+C28</f>
        <v>0</v>
      </c>
      <c r="E28" s="12">
        <v>0</v>
      </c>
      <c r="F28" s="12">
        <v>0</v>
      </c>
      <c r="G28" s="12">
        <f>D28-E28</f>
        <v>0</v>
      </c>
    </row>
    <row r="29" spans="1:7" x14ac:dyDescent="0.2">
      <c r="A29" s="11" t="s">
        <v>33</v>
      </c>
      <c r="B29" s="12">
        <v>0</v>
      </c>
      <c r="C29" s="12">
        <v>0</v>
      </c>
      <c r="D29" s="12">
        <f>B29+C29</f>
        <v>0</v>
      </c>
      <c r="E29" s="12">
        <v>0</v>
      </c>
      <c r="F29" s="12">
        <v>0</v>
      </c>
      <c r="G29" s="12">
        <f>D29-E29</f>
        <v>0</v>
      </c>
    </row>
    <row r="30" spans="1:7" x14ac:dyDescent="0.2">
      <c r="A30" s="11" t="s">
        <v>34</v>
      </c>
      <c r="B30" s="10">
        <f t="shared" ref="B30:G30" si="8">SUM(B31:B34)</f>
        <v>0</v>
      </c>
      <c r="C30" s="10">
        <f t="shared" si="8"/>
        <v>0</v>
      </c>
      <c r="D30" s="10">
        <f t="shared" si="8"/>
        <v>0</v>
      </c>
      <c r="E30" s="10">
        <f t="shared" si="8"/>
        <v>0</v>
      </c>
      <c r="F30" s="10">
        <f t="shared" si="8"/>
        <v>0</v>
      </c>
      <c r="G30" s="10">
        <f t="shared" si="8"/>
        <v>0</v>
      </c>
    </row>
    <row r="31" spans="1:7" x14ac:dyDescent="0.2">
      <c r="A31" s="11" t="s">
        <v>35</v>
      </c>
      <c r="B31" s="12">
        <v>0</v>
      </c>
      <c r="C31" s="12">
        <v>0</v>
      </c>
      <c r="D31" s="12">
        <f>B31+C31</f>
        <v>0</v>
      </c>
      <c r="E31" s="12">
        <v>0</v>
      </c>
      <c r="F31" s="12">
        <v>0</v>
      </c>
      <c r="G31" s="12">
        <f>D31-E31</f>
        <v>0</v>
      </c>
    </row>
    <row r="32" spans="1:7" x14ac:dyDescent="0.2">
      <c r="A32" s="13" t="s">
        <v>36</v>
      </c>
      <c r="B32" s="10">
        <v>0</v>
      </c>
      <c r="C32" s="10">
        <v>0</v>
      </c>
      <c r="D32" s="10">
        <f>B32+C32</f>
        <v>0</v>
      </c>
      <c r="E32" s="10">
        <v>0</v>
      </c>
      <c r="F32" s="10">
        <v>0</v>
      </c>
      <c r="G32" s="10">
        <f>D32-E32</f>
        <v>0</v>
      </c>
    </row>
    <row r="33" spans="1:7" x14ac:dyDescent="0.2">
      <c r="A33" s="13" t="s">
        <v>37</v>
      </c>
      <c r="B33" s="10">
        <v>0</v>
      </c>
      <c r="C33" s="10">
        <v>0</v>
      </c>
      <c r="D33" s="10">
        <f>B33+C33</f>
        <v>0</v>
      </c>
      <c r="E33" s="10">
        <v>0</v>
      </c>
      <c r="F33" s="10">
        <v>0</v>
      </c>
      <c r="G33" s="10">
        <f>D33-E33</f>
        <v>0</v>
      </c>
    </row>
    <row r="34" spans="1:7" x14ac:dyDescent="0.2">
      <c r="A34" s="13" t="s">
        <v>38</v>
      </c>
      <c r="B34" s="10">
        <v>0</v>
      </c>
      <c r="C34" s="10">
        <v>0</v>
      </c>
      <c r="D34" s="10">
        <f>B34+C34</f>
        <v>0</v>
      </c>
      <c r="E34" s="10">
        <v>0</v>
      </c>
      <c r="F34" s="10">
        <v>0</v>
      </c>
      <c r="G34" s="10">
        <f>D34-E34</f>
        <v>0</v>
      </c>
    </row>
    <row r="35" spans="1:7" x14ac:dyDescent="0.2">
      <c r="A35" s="14"/>
      <c r="B35" s="15"/>
      <c r="C35" s="15"/>
      <c r="D35" s="15"/>
      <c r="E35" s="15"/>
      <c r="F35" s="15"/>
      <c r="G35" s="15"/>
    </row>
    <row r="36" spans="1:7" x14ac:dyDescent="0.2">
      <c r="A36" s="16" t="s">
        <v>39</v>
      </c>
      <c r="B36" s="17">
        <f t="shared" ref="B36:G36" si="9">SUM(B5,B32:B34)</f>
        <v>250000</v>
      </c>
      <c r="C36" s="17">
        <f t="shared" si="9"/>
        <v>17241682.23</v>
      </c>
      <c r="D36" s="17">
        <f t="shared" si="9"/>
        <v>17491682.23</v>
      </c>
      <c r="E36" s="17">
        <f t="shared" si="9"/>
        <v>13714411.189999999</v>
      </c>
      <c r="F36" s="17">
        <f t="shared" si="9"/>
        <v>13702750.140000001</v>
      </c>
      <c r="G36" s="17">
        <f t="shared" si="9"/>
        <v>3777271.040000001</v>
      </c>
    </row>
    <row r="38" spans="1:7" s="18" customFormat="1" x14ac:dyDescent="0.2">
      <c r="A38" s="18" t="s">
        <v>40</v>
      </c>
      <c r="B38" s="19"/>
      <c r="C38" s="19"/>
      <c r="D38" s="19"/>
      <c r="E38" s="19"/>
      <c r="F38" s="19"/>
      <c r="G38" s="20"/>
    </row>
    <row r="39" spans="1:7" s="18" customFormat="1" x14ac:dyDescent="0.2">
      <c r="B39" s="21"/>
      <c r="C39" s="21"/>
      <c r="D39" s="21"/>
      <c r="E39" s="21"/>
      <c r="F39" s="21"/>
      <c r="G39" s="21"/>
    </row>
    <row r="40" spans="1:7" s="18" customFormat="1" x14ac:dyDescent="0.2">
      <c r="E40" s="22"/>
      <c r="F40" s="22"/>
      <c r="G40" s="22"/>
    </row>
    <row r="41" spans="1:7" s="18" customFormat="1" x14ac:dyDescent="0.2">
      <c r="E41" s="22"/>
      <c r="F41" s="22"/>
      <c r="G41" s="22"/>
    </row>
    <row r="42" spans="1:7" s="18" customFormat="1" x14ac:dyDescent="0.2">
      <c r="A42" s="41"/>
      <c r="B42" s="41"/>
      <c r="C42" s="41"/>
      <c r="D42" s="41"/>
      <c r="E42" s="41"/>
      <c r="F42" s="41"/>
      <c r="G42" s="41"/>
    </row>
    <row r="43" spans="1:7" s="27" customFormat="1" x14ac:dyDescent="0.2">
      <c r="A43" s="23" t="s">
        <v>41</v>
      </c>
      <c r="B43" s="24"/>
      <c r="C43" s="25"/>
      <c r="D43" s="42" t="s">
        <v>42</v>
      </c>
      <c r="E43" s="42"/>
      <c r="F43" s="26"/>
    </row>
    <row r="44" spans="1:7" s="27" customFormat="1" ht="30" customHeight="1" x14ac:dyDescent="0.2">
      <c r="A44" s="28" t="s">
        <v>43</v>
      </c>
      <c r="B44" s="26"/>
      <c r="C44" s="26"/>
      <c r="D44" s="29" t="s">
        <v>44</v>
      </c>
      <c r="E44" s="29"/>
      <c r="F44" s="26"/>
    </row>
  </sheetData>
  <protectedRanges>
    <protectedRange sqref="A37:G37 A45:G65522" name="Rango1_1"/>
    <protectedRange sqref="B30:G30 B6:G6 B9:G9 A19:G21 B18:G18 A23:G24 B22:G22 A26:G29 B25:G25 A31:G31 A7:G8 D36:G36 A35:G35 B32:G34 A10:G17" name="Rango1_3_1"/>
    <protectedRange sqref="B4:G5" name="Rango1_2_2_1"/>
    <protectedRange sqref="A36:C36" name="Rango1_1_2_1"/>
    <protectedRange sqref="B38:G44 A39:A44" name="Rango1_5"/>
  </protectedRanges>
  <mergeCells count="6">
    <mergeCell ref="D43:E43"/>
    <mergeCell ref="A1:G1"/>
    <mergeCell ref="A2:A3"/>
    <mergeCell ref="B2:F2"/>
    <mergeCell ref="G2:G3"/>
    <mergeCell ref="A42:G42"/>
  </mergeCells>
  <pageMargins left="0.70866141732283472" right="0.70866141732283472" top="0.74803149606299213" bottom="0.74803149606299213" header="0.31496062992125984" footer="0.31496062992125984"/>
  <pageSetup scale="8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cmanceral</dc:creator>
  <cp:lastModifiedBy>cmanceral</cp:lastModifiedBy>
  <dcterms:created xsi:type="dcterms:W3CDTF">2026-01-09T21:48:36Z</dcterms:created>
  <dcterms:modified xsi:type="dcterms:W3CDTF">2026-01-12T16:31:46Z</dcterms:modified>
</cp:coreProperties>
</file>