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ngonzaleza\Documents\INFORMACION NORA\FIBIR\ESTADOS FINANCIEROS ENVIADOS POR DESPACHO\2025\49_FIBIR_CP_Marzo 25 .xlsx 2025-04-04 15-39-37\"/>
    </mc:Choice>
  </mc:AlternateContent>
  <xr:revisionPtr revIDLastSave="0" documentId="13_ncr:1_{88F4F57A-3A79-4C81-B9B4-BF20B6AC9080}" xr6:coauthVersionLast="47" xr6:coauthVersionMax="47" xr10:uidLastSave="{00000000-0000-0000-0000-000000000000}"/>
  <bookViews>
    <workbookView xWindow="-120" yWindow="-120" windowWidth="29040" windowHeight="15840" xr2:uid="{59E7EB4E-A70C-435D-A86D-A646B6D30D62}"/>
  </bookViews>
  <sheets>
    <sheet name="EA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EAA!$A$2:$F$21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EAA!$A$1:$F$28</definedName>
    <definedName name="B">[3]EGRESOS!#REF!</definedName>
    <definedName name="balanza_mes">'[4]Ene-16'!$A$1:$H$200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F19" i="1"/>
  <c r="E19" i="1"/>
  <c r="C18" i="1"/>
  <c r="B18" i="1"/>
  <c r="E18" i="1" s="1"/>
  <c r="F18" i="1" s="1"/>
  <c r="K18" i="1" s="1"/>
  <c r="E17" i="1"/>
  <c r="F17" i="1" s="1"/>
  <c r="B16" i="1"/>
  <c r="E16" i="1" s="1"/>
  <c r="F16" i="1" s="1"/>
  <c r="K16" i="1" s="1"/>
  <c r="E15" i="1"/>
  <c r="F15" i="1" s="1"/>
  <c r="E14" i="1"/>
  <c r="F14" i="1" s="1"/>
  <c r="E13" i="1"/>
  <c r="F13" i="1" s="1"/>
  <c r="D12" i="1"/>
  <c r="C12" i="1"/>
  <c r="E11" i="1"/>
  <c r="F11" i="1" s="1"/>
  <c r="F10" i="1"/>
  <c r="E10" i="1"/>
  <c r="E9" i="1"/>
  <c r="F9" i="1" s="1"/>
  <c r="F8" i="1"/>
  <c r="E8" i="1"/>
  <c r="E7" i="1"/>
  <c r="F7" i="1" s="1"/>
  <c r="F6" i="1"/>
  <c r="E6" i="1"/>
  <c r="E5" i="1"/>
  <c r="F5" i="1" s="1"/>
  <c r="K5" i="1" s="1"/>
  <c r="D5" i="1"/>
  <c r="C5" i="1"/>
  <c r="B5" i="1"/>
  <c r="B4" i="1" s="1"/>
  <c r="D4" i="1"/>
  <c r="C4" i="1"/>
  <c r="D3" i="1"/>
  <c r="C3" i="1"/>
  <c r="E4" i="1" l="1"/>
  <c r="F4" i="1" s="1"/>
  <c r="B3" i="1"/>
  <c r="J3" i="1" s="1"/>
  <c r="B12" i="1"/>
  <c r="E12" i="1" s="1"/>
  <c r="F12" i="1" s="1"/>
  <c r="E3" i="1" l="1"/>
  <c r="I3" i="1"/>
  <c r="H3" i="1"/>
  <c r="F3" i="1"/>
</calcChain>
</file>

<file path=xl/sharedStrings.xml><?xml version="1.0" encoding="utf-8"?>
<sst xmlns="http://schemas.openxmlformats.org/spreadsheetml/2006/main" count="33" uniqueCount="33">
  <si>
    <t xml:space="preserve">
Fideicomiso de Bordería e Infraestructura Rural para el Estado de Guanajuato  &lt;&lt;FIBIR&gt;&gt;
Estado Analítico del Activo
Del 01 de Enero al 31 de Marzo de 2025                                                                                                                                                                          
 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</si>
  <si>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</si>
  <si>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</si>
  <si>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</si>
  <si>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</si>
  <si>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</si>
  <si>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</si>
  <si>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</si>
  <si>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</si>
  <si>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</si>
  <si>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</si>
  <si>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</si>
  <si>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</si>
  <si>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</si>
  <si>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</si>
  <si>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</si>
  <si>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</si>
  <si>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</si>
  <si>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</si>
  <si>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</si>
  <si>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</si>
  <si>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</si>
  <si>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</si>
  <si>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</si>
  <si>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</si>
  <si>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</si>
  <si>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“Bajo protesta de decir verdad declaramos que los Estados Financieros y sus notas, son razonablemente correctos y son responsabilidad del emisor”.</t>
  </si>
  <si>
    <t xml:space="preserve"> Ing. Marisol Suárez Correa    </t>
  </si>
  <si>
    <t xml:space="preserve">   Juan Lara Centeno</t>
  </si>
  <si>
    <t xml:space="preserve">Presidenta del Comité Técnico                                               </t>
  </si>
  <si>
    <t>Dirección de Control y Seguimiento de Fideicomisos</t>
  </si>
  <si>
    <t>C.P. Veronica Negrete Barreto</t>
  </si>
  <si>
    <t>Elaboró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</si>
</sst>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2" borderId="4" xfId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left" vertical="top" indent="1"/>
    </xf>
    <xf numFmtId="3" fontId="2" fillId="0" borderId="4" xfId="1" applyNumberFormat="1" applyFont="1" applyBorder="1" applyAlignment="1" applyProtection="1">
      <alignment vertical="top" wrapText="1"/>
      <protection locked="0"/>
    </xf>
    <xf numFmtId="3" fontId="4" fillId="0" borderId="0" xfId="0" applyNumberFormat="1" applyFont="1" applyProtection="1">
      <protection locked="0"/>
    </xf>
    <xf numFmtId="0" fontId="2" fillId="0" borderId="4" xfId="1" applyFont="1" applyBorder="1" applyAlignment="1">
      <alignment horizontal="left" vertical="top" indent="2"/>
    </xf>
    <xf numFmtId="0" fontId="1" fillId="0" borderId="4" xfId="1" applyBorder="1" applyAlignment="1">
      <alignment horizontal="left" vertical="top" indent="2"/>
    </xf>
    <xf numFmtId="3" fontId="1" fillId="0" borderId="4" xfId="1" applyNumberFormat="1" applyBorder="1" applyAlignment="1" applyProtection="1">
      <alignment vertical="top" wrapText="1"/>
      <protection locked="0"/>
    </xf>
    <xf numFmtId="3" fontId="1" fillId="0" borderId="4" xfId="1" applyNumberFormat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1" fillId="0" borderId="0" xfId="1" applyAlignment="1" applyProtection="1">
      <alignment vertical="top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0" fontId="4" fillId="3" borderId="0" xfId="0" applyFont="1" applyFill="1" applyAlignment="1" applyProtection="1">
      <alignment vertical="top" wrapText="1"/>
      <protection locked="0"/>
    </xf>
    <xf numFmtId="0" fontId="3" fillId="3" borderId="0" xfId="0" applyFont="1" applyFill="1"/>
    <xf numFmtId="0" fontId="1" fillId="3" borderId="0" xfId="0" applyFont="1" applyFill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wrapText="1"/>
      <protection locked="0"/>
    </xf>
    <xf numFmtId="0" fontId="4" fillId="3" borderId="0" xfId="0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0" fontId="1" fillId="0" borderId="6" xfId="1" applyBorder="1" applyAlignment="1" applyProtection="1">
      <alignment vertical="top" wrapText="1"/>
      <protection locked="0"/>
    </xf>
    <xf numFmtId="0" fontId="1" fillId="0" borderId="0" xfId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1" fillId="0" borderId="0" xfId="1" applyAlignment="1" applyProtection="1">
      <alignment horizontal="center" vertical="top"/>
      <protection locked="0"/>
    </xf>
    <xf numFmtId="0" fontId="1" fillId="3" borderId="0" xfId="0" applyFont="1" applyFill="1" applyAlignment="1" applyProtection="1">
      <alignment horizontal="center" vertical="top" wrapText="1"/>
      <protection locked="0"/>
    </xf>
  </cellXfs>
  <cellStyles count="2">
    <cellStyle name="Normal" xfId="0" builtinId="0"/>
    <cellStyle name="Normal 2 2" xfId="1" xr:uid="{151BB7B6-B043-4B3D-9ED3-59A951599A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gonzaleza\Documents\INFORMACION%20NORA\FIBIR\ESTADOS%20FINANCIEROS%20ENVIADOS%20POR%20DESPACHO\2025\49_FIBIR_CP_Marzo%2025%20.xlsx" TargetMode="External"/><Relationship Id="rId1" Type="http://schemas.openxmlformats.org/officeDocument/2006/relationships/externalLinkPath" Target="/Users/ngonzaleza/Documents/INFORMACION%20NORA/FIBIR/ESTADOS%20FINANCIEROS%20ENVIADOS%20POR%20DESPACHO/2025/49_FIBIR_CP_Marzo%2025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12_ESF"/>
      <sheetName val="311_ACT"/>
      <sheetName val="313_VHP"/>
      <sheetName val="314_CSF"/>
      <sheetName val="315_EFE"/>
      <sheetName val="316_EAA"/>
      <sheetName val="317_ADP"/>
      <sheetName val="318_IPC"/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  <sheetName val="NGA"/>
      <sheetName val="321_EAI"/>
      <sheetName val="322_ COG"/>
      <sheetName val="322_CA"/>
      <sheetName val="322_CTG"/>
      <sheetName val="322_CFG"/>
      <sheetName val="323_ENT"/>
      <sheetName val="324_IND"/>
      <sheetName val="331_GCP"/>
      <sheetName val="325_FFF"/>
      <sheetName val="325_FFF1"/>
      <sheetName val="IPF"/>
      <sheetName val="341_BMU"/>
      <sheetName val="341_BMI"/>
      <sheetName val="relacion cuentas bancarias"/>
      <sheetName val="inf adic que dispongan"/>
      <sheetName val="344_DGF"/>
      <sheetName val="345_EQB"/>
      <sheetName val="332_PPI"/>
      <sheetName val="AYS"/>
      <sheetName val="333_INR"/>
      <sheetName val="351_BZC contable"/>
      <sheetName val="351_BZC presupuestal"/>
      <sheetName val="352 Contable"/>
      <sheetName val="352 Presupuestales"/>
      <sheetName val="353_REV"/>
      <sheetName val="0354_ING"/>
      <sheetName val="0355_EGR"/>
    </sheetNames>
    <sheetDataSet>
      <sheetData sheetId="0">
        <row r="5">
          <cell r="C5">
            <v>8081048.5800000001</v>
          </cell>
        </row>
        <row r="19">
          <cell r="C19">
            <v>29691526.800000001</v>
          </cell>
        </row>
        <row r="21">
          <cell r="C21">
            <v>-23730175.890000001</v>
          </cell>
        </row>
        <row r="28">
          <cell r="B28">
            <v>13738925.07</v>
          </cell>
          <cell r="C28">
            <v>14042399.49</v>
          </cell>
        </row>
      </sheetData>
      <sheetData sheetId="1"/>
      <sheetData sheetId="2"/>
      <sheetData sheetId="3">
        <row r="5">
          <cell r="B5">
            <v>25721.969999999739</v>
          </cell>
        </row>
        <row r="17">
          <cell r="C17">
            <v>0</v>
          </cell>
        </row>
        <row r="19">
          <cell r="B19">
            <v>277752.44999999925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97C08-E42D-4EB1-8BC4-53A55C169D12}">
  <sheetPr codeName="Hoja6">
    <tabColor rgb="FF4A5C26"/>
    <pageSetUpPr fitToPage="1"/>
  </sheetPr>
  <dimension ref="A1:N32"/>
  <sheetViews>
    <sheetView showGridLines="0" tabSelected="1" zoomScaleNormal="100" workbookViewId="0">
      <selection sqref="A1:F1"/>
    </sheetView>
  </sheetViews>
  <sheetFormatPr baseColWidth="10" defaultColWidth="12" defaultRowHeight="12.75" x14ac:dyDescent="0.2"/>
  <cols>
    <col min="1" max="1" width="72" style="1" customWidth="1"/>
    <col min="2" max="6" width="25.83203125" style="1" customWidth="1"/>
    <col min="7" max="7" width="1.1640625" style="1" customWidth="1"/>
    <col min="8" max="8" width="14.83203125" style="2" bestFit="1" customWidth="1"/>
    <col min="9" max="9" width="12" style="2"/>
    <col min="10" max="10" width="15.6640625" style="2" customWidth="1"/>
    <col min="11" max="12" width="12" style="2"/>
    <col min="13" max="13" width="12" style="12"/>
    <col min="14" max="16384" width="12" style="1"/>
  </cols>
  <sheetData>
    <row r="1" spans="1:11" ht="69" customHeight="1" x14ac:dyDescent="0.2">
      <c r="A1" s="24" t="s">
        <v>0</v>
      </c>
      <c r="B1" s="25"/>
      <c r="C1" s="25"/>
      <c r="D1" s="25"/>
      <c r="E1" s="25"/>
      <c r="F1" s="26"/>
    </row>
    <row r="2" spans="1:11" x14ac:dyDescent="0.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11" x14ac:dyDescent="0.2">
      <c r="A3" s="5" t="s">
        <v>7</v>
      </c>
      <c r="B3" s="6">
        <f>+B4+B12</f>
        <v>14042399.49</v>
      </c>
      <c r="C3" s="6">
        <f>+C4+C12</f>
        <v>94519.790000000037</v>
      </c>
      <c r="D3" s="6">
        <f>+D4+D12</f>
        <v>397994.21</v>
      </c>
      <c r="E3" s="6">
        <f>+B3+C3-D3</f>
        <v>13738925.07</v>
      </c>
      <c r="F3" s="6">
        <f>+E3-B3</f>
        <v>-303474.41999999993</v>
      </c>
      <c r="H3" s="7">
        <f>E3-'[8]312_ESF'!B28</f>
        <v>0</v>
      </c>
      <c r="I3" s="7">
        <f>E3-'[8]312_ESF'!B28</f>
        <v>0</v>
      </c>
      <c r="J3" s="7">
        <f>B3-'[8]312_ESF'!C28</f>
        <v>0</v>
      </c>
    </row>
    <row r="4" spans="1:11" x14ac:dyDescent="0.2">
      <c r="A4" s="8" t="s">
        <v>8</v>
      </c>
      <c r="B4" s="6">
        <f>+B5+B6+B7+B8+B9+B10+B11</f>
        <v>8081048.5800000001</v>
      </c>
      <c r="C4" s="6">
        <f>+C5+C6+C7+C8+C9+C10+C11</f>
        <v>372272.24</v>
      </c>
      <c r="D4" s="6">
        <f>+D5+D6+D7+D8+D9+D10+D11</f>
        <v>397994.21</v>
      </c>
      <c r="E4" s="6">
        <f>+B4+C4-D4</f>
        <v>8055326.6100000003</v>
      </c>
      <c r="F4" s="6">
        <f>+E4-B4</f>
        <v>-25721.969999999739</v>
      </c>
    </row>
    <row r="5" spans="1:11" x14ac:dyDescent="0.2">
      <c r="A5" s="9" t="s">
        <v>9</v>
      </c>
      <c r="B5" s="10">
        <f>'[8]312_ESF'!C5</f>
        <v>8081048.5800000001</v>
      </c>
      <c r="C5" s="10">
        <f>67090.57+54557.07+250624.6</f>
        <v>372272.24</v>
      </c>
      <c r="D5" s="10">
        <f>52505.64+36902.05+308586.52</f>
        <v>397994.21</v>
      </c>
      <c r="E5" s="10">
        <f>+B5+C5-D5</f>
        <v>8055326.6100000003</v>
      </c>
      <c r="F5" s="10">
        <f>+E5-B5</f>
        <v>-25721.969999999739</v>
      </c>
      <c r="K5" s="7">
        <f>F5+'[8]314_CSF'!B5</f>
        <v>0</v>
      </c>
    </row>
    <row r="6" spans="1:11" x14ac:dyDescent="0.2">
      <c r="A6" s="9" t="s">
        <v>10</v>
      </c>
      <c r="B6" s="10">
        <v>0</v>
      </c>
      <c r="C6" s="10">
        <v>0</v>
      </c>
      <c r="D6" s="10">
        <v>0</v>
      </c>
      <c r="E6" s="10">
        <f t="shared" ref="E6:E11" si="0">+B6+C6-D6</f>
        <v>0</v>
      </c>
      <c r="F6" s="10">
        <f t="shared" ref="F6:F11" si="1">+E6-B6</f>
        <v>0</v>
      </c>
    </row>
    <row r="7" spans="1:11" x14ac:dyDescent="0.2">
      <c r="A7" s="9" t="s">
        <v>11</v>
      </c>
      <c r="B7" s="10">
        <v>0</v>
      </c>
      <c r="C7" s="10">
        <v>0</v>
      </c>
      <c r="D7" s="10">
        <v>0</v>
      </c>
      <c r="E7" s="10">
        <f t="shared" si="0"/>
        <v>0</v>
      </c>
      <c r="F7" s="10">
        <f t="shared" si="1"/>
        <v>0</v>
      </c>
    </row>
    <row r="8" spans="1:11" x14ac:dyDescent="0.2">
      <c r="A8" s="9" t="s">
        <v>12</v>
      </c>
      <c r="B8" s="10">
        <v>0</v>
      </c>
      <c r="C8" s="10">
        <v>0</v>
      </c>
      <c r="D8" s="10">
        <v>0</v>
      </c>
      <c r="E8" s="10">
        <f t="shared" si="0"/>
        <v>0</v>
      </c>
      <c r="F8" s="10">
        <f t="shared" si="1"/>
        <v>0</v>
      </c>
    </row>
    <row r="9" spans="1:11" x14ac:dyDescent="0.2">
      <c r="A9" s="9" t="s">
        <v>13</v>
      </c>
      <c r="B9" s="10">
        <v>0</v>
      </c>
      <c r="C9" s="10">
        <v>0</v>
      </c>
      <c r="D9" s="10">
        <v>0</v>
      </c>
      <c r="E9" s="10">
        <f t="shared" si="0"/>
        <v>0</v>
      </c>
      <c r="F9" s="10">
        <f t="shared" si="1"/>
        <v>0</v>
      </c>
    </row>
    <row r="10" spans="1:11" x14ac:dyDescent="0.2">
      <c r="A10" s="9" t="s">
        <v>14</v>
      </c>
      <c r="B10" s="10">
        <v>0</v>
      </c>
      <c r="C10" s="10">
        <v>0</v>
      </c>
      <c r="D10" s="10">
        <v>0</v>
      </c>
      <c r="E10" s="10">
        <f t="shared" si="0"/>
        <v>0</v>
      </c>
      <c r="F10" s="10">
        <f t="shared" si="1"/>
        <v>0</v>
      </c>
    </row>
    <row r="11" spans="1:11" x14ac:dyDescent="0.2">
      <c r="A11" s="9" t="s">
        <v>15</v>
      </c>
      <c r="B11" s="10">
        <v>0</v>
      </c>
      <c r="C11" s="10">
        <v>0</v>
      </c>
      <c r="D11" s="10">
        <v>0</v>
      </c>
      <c r="E11" s="10">
        <f t="shared" si="0"/>
        <v>0</v>
      </c>
      <c r="F11" s="10">
        <f t="shared" si="1"/>
        <v>0</v>
      </c>
    </row>
    <row r="12" spans="1:11" x14ac:dyDescent="0.2">
      <c r="A12" s="8" t="s">
        <v>16</v>
      </c>
      <c r="B12" s="6">
        <f>SUM(B13:B21)</f>
        <v>5961350.9100000001</v>
      </c>
      <c r="C12" s="6">
        <f>SUM(C13:C21)</f>
        <v>-277752.44999999995</v>
      </c>
      <c r="D12" s="6">
        <f t="shared" ref="D12" si="2">SUM(D13:D21)</f>
        <v>0</v>
      </c>
      <c r="E12" s="6">
        <f>+B12+C12-D12</f>
        <v>5683598.46</v>
      </c>
      <c r="F12" s="6">
        <f>+E12-B12</f>
        <v>-277752.45000000019</v>
      </c>
    </row>
    <row r="13" spans="1:11" x14ac:dyDescent="0.2">
      <c r="A13" s="9" t="s">
        <v>17</v>
      </c>
      <c r="B13" s="10">
        <v>0</v>
      </c>
      <c r="C13" s="10">
        <v>0</v>
      </c>
      <c r="D13" s="10">
        <v>0</v>
      </c>
      <c r="E13" s="10">
        <f t="shared" ref="E13:E21" si="3">+B13+C13-D13</f>
        <v>0</v>
      </c>
      <c r="F13" s="10">
        <f t="shared" ref="F13:F21" si="4">+E13-B13</f>
        <v>0</v>
      </c>
    </row>
    <row r="14" spans="1:11" x14ac:dyDescent="0.2">
      <c r="A14" s="9" t="s">
        <v>18</v>
      </c>
      <c r="B14" s="11">
        <v>0</v>
      </c>
      <c r="C14" s="11">
        <v>0</v>
      </c>
      <c r="D14" s="11">
        <v>0</v>
      </c>
      <c r="E14" s="11">
        <f t="shared" si="3"/>
        <v>0</v>
      </c>
      <c r="F14" s="11">
        <f t="shared" si="4"/>
        <v>0</v>
      </c>
    </row>
    <row r="15" spans="1:11" x14ac:dyDescent="0.2">
      <c r="A15" s="9" t="s">
        <v>19</v>
      </c>
      <c r="B15" s="11">
        <v>0</v>
      </c>
      <c r="C15" s="11">
        <v>0</v>
      </c>
      <c r="D15" s="11">
        <v>0</v>
      </c>
      <c r="E15" s="11">
        <f t="shared" si="3"/>
        <v>0</v>
      </c>
      <c r="F15" s="11">
        <f t="shared" si="4"/>
        <v>0</v>
      </c>
    </row>
    <row r="16" spans="1:11" x14ac:dyDescent="0.2">
      <c r="A16" s="9" t="s">
        <v>20</v>
      </c>
      <c r="B16" s="10">
        <f>'[8]312_ESF'!C19</f>
        <v>29691526.800000001</v>
      </c>
      <c r="C16" s="10">
        <v>0</v>
      </c>
      <c r="D16" s="10">
        <v>0</v>
      </c>
      <c r="E16" s="10">
        <f>+B16+C16-D16</f>
        <v>29691526.800000001</v>
      </c>
      <c r="F16" s="10">
        <f>+E16-B16</f>
        <v>0</v>
      </c>
      <c r="K16" s="7">
        <f>F16-'[8]314_CSF'!C17</f>
        <v>0</v>
      </c>
    </row>
    <row r="17" spans="1:14" x14ac:dyDescent="0.2">
      <c r="A17" s="9" t="s">
        <v>21</v>
      </c>
      <c r="B17" s="10">
        <v>0</v>
      </c>
      <c r="C17" s="10">
        <v>0</v>
      </c>
      <c r="D17" s="10">
        <v>0</v>
      </c>
      <c r="E17" s="10">
        <f t="shared" si="3"/>
        <v>0</v>
      </c>
      <c r="F17" s="10">
        <f t="shared" si="4"/>
        <v>0</v>
      </c>
    </row>
    <row r="18" spans="1:14" x14ac:dyDescent="0.2">
      <c r="A18" s="9" t="s">
        <v>22</v>
      </c>
      <c r="B18" s="10">
        <f>'[8]312_ESF'!C21</f>
        <v>-23730175.890000001</v>
      </c>
      <c r="C18" s="10">
        <f>-92584.15-92584.15-92584.15</f>
        <v>-277752.44999999995</v>
      </c>
      <c r="D18" s="10">
        <v>0</v>
      </c>
      <c r="E18" s="10">
        <f>+B18+C18-D18</f>
        <v>-24007928.34</v>
      </c>
      <c r="F18" s="10">
        <f>+E18-B18</f>
        <v>-277752.44999999925</v>
      </c>
      <c r="K18" s="7">
        <f>F18+'[8]314_CSF'!B19</f>
        <v>0</v>
      </c>
    </row>
    <row r="19" spans="1:14" x14ac:dyDescent="0.2">
      <c r="A19" s="9" t="s">
        <v>23</v>
      </c>
      <c r="B19" s="10">
        <v>0</v>
      </c>
      <c r="C19" s="10">
        <v>0</v>
      </c>
      <c r="D19" s="10">
        <v>0</v>
      </c>
      <c r="E19" s="10">
        <f t="shared" si="3"/>
        <v>0</v>
      </c>
      <c r="F19" s="10">
        <f t="shared" si="4"/>
        <v>0</v>
      </c>
    </row>
    <row r="20" spans="1:14" x14ac:dyDescent="0.2">
      <c r="A20" s="9" t="s">
        <v>24</v>
      </c>
      <c r="B20" s="10">
        <v>0</v>
      </c>
      <c r="C20" s="10">
        <v>0</v>
      </c>
      <c r="D20" s="10">
        <v>0</v>
      </c>
      <c r="E20" s="10">
        <f t="shared" si="3"/>
        <v>0</v>
      </c>
      <c r="F20" s="10">
        <f t="shared" si="4"/>
        <v>0</v>
      </c>
    </row>
    <row r="21" spans="1:14" x14ac:dyDescent="0.2">
      <c r="A21" s="9" t="s">
        <v>25</v>
      </c>
      <c r="B21" s="10">
        <v>0</v>
      </c>
      <c r="C21" s="10">
        <v>0</v>
      </c>
      <c r="D21" s="10">
        <v>0</v>
      </c>
      <c r="E21" s="10">
        <f t="shared" si="3"/>
        <v>0</v>
      </c>
      <c r="F21" s="10">
        <f t="shared" si="4"/>
        <v>0</v>
      </c>
    </row>
    <row r="22" spans="1:14" x14ac:dyDescent="0.2">
      <c r="A22" s="27" t="s">
        <v>26</v>
      </c>
      <c r="B22" s="27"/>
      <c r="C22" s="27"/>
      <c r="D22" s="27"/>
      <c r="E22" s="27"/>
      <c r="F22" s="27"/>
    </row>
    <row r="27" spans="1:14" s="14" customFormat="1" x14ac:dyDescent="0.2">
      <c r="A27" s="13" t="s">
        <v>27</v>
      </c>
      <c r="D27" s="28" t="s">
        <v>28</v>
      </c>
      <c r="E27" s="28"/>
      <c r="F27" s="15"/>
      <c r="G27" s="15"/>
      <c r="H27" s="16"/>
      <c r="I27" s="16"/>
      <c r="J27" s="16"/>
      <c r="K27" s="16"/>
      <c r="L27" s="16"/>
      <c r="M27" s="15"/>
      <c r="N27" s="17"/>
    </row>
    <row r="28" spans="1:14" s="14" customFormat="1" ht="25.5" customHeight="1" x14ac:dyDescent="0.2">
      <c r="A28" s="18" t="s">
        <v>29</v>
      </c>
      <c r="B28" s="15"/>
      <c r="C28" s="15"/>
      <c r="D28" s="29" t="s">
        <v>30</v>
      </c>
      <c r="E28" s="29"/>
      <c r="F28" s="15"/>
      <c r="G28" s="19"/>
      <c r="H28" s="20"/>
      <c r="I28" s="20"/>
      <c r="J28" s="20"/>
      <c r="K28" s="20"/>
      <c r="L28" s="20"/>
      <c r="M28" s="21"/>
      <c r="N28" s="19"/>
    </row>
    <row r="29" spans="1:14" ht="36.75" customHeight="1" x14ac:dyDescent="0.2"/>
    <row r="30" spans="1:14" hidden="1" x14ac:dyDescent="0.2">
      <c r="A30" s="22"/>
    </row>
    <row r="31" spans="1:14" hidden="1" x14ac:dyDescent="0.2">
      <c r="A31" s="23" t="s">
        <v>31</v>
      </c>
    </row>
    <row r="32" spans="1:14" hidden="1" x14ac:dyDescent="0.2">
      <c r="A32" s="23" t="s">
        <v>32</v>
      </c>
    </row>
  </sheetData>
  <sheetProtection formatCells="0" formatColumns="0" formatRows="0" autoFilter="0"/>
  <mergeCells count="4">
    <mergeCell ref="A1:F1"/>
    <mergeCell ref="A22:F22"/>
    <mergeCell ref="D27:E27"/>
    <mergeCell ref="D28:E28"/>
  </mergeCells>
  <printOptions horizontalCentered="1"/>
  <pageMargins left="0.78740157480314965" right="0.59055118110236227" top="0.78740157480314965" bottom="0.78740157480314965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sdayr_ficuenca</dc:creator>
  <cp:lastModifiedBy>sdayr_ficuenca</cp:lastModifiedBy>
  <dcterms:created xsi:type="dcterms:W3CDTF">2025-04-04T21:39:49Z</dcterms:created>
  <dcterms:modified xsi:type="dcterms:W3CDTF">2025-04-04T21:44:27Z</dcterms:modified>
</cp:coreProperties>
</file>