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SEGUNDO TRIMESTRE 2022\ASEG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</workbook>
</file>

<file path=xl/calcChain.xml><?xml version="1.0" encoding="utf-8"?>
<calcChain xmlns="http://schemas.openxmlformats.org/spreadsheetml/2006/main">
  <c r="D56" i="3" l="1"/>
  <c r="D55" i="3" s="1"/>
  <c r="C56" i="3"/>
  <c r="C55" i="3" s="1"/>
  <c r="D50" i="3" l="1"/>
  <c r="C50" i="3"/>
  <c r="C49" i="3" s="1"/>
  <c r="D49" i="3"/>
  <c r="D60" i="3" l="1"/>
  <c r="C60" i="3"/>
  <c r="D42" i="3" l="1"/>
  <c r="C42" i="3"/>
  <c r="D37" i="3"/>
  <c r="C37" i="3"/>
  <c r="D17" i="3"/>
  <c r="C17" i="3"/>
  <c r="D5" i="3"/>
  <c r="C5" i="3"/>
  <c r="C34" i="3" l="1"/>
  <c r="C46" i="3"/>
  <c r="C62" i="3" s="1"/>
  <c r="D34" i="3"/>
  <c r="D46" i="3"/>
  <c r="D62" i="3" l="1"/>
</calcChain>
</file>

<file path=xl/sharedStrings.xml><?xml version="1.0" encoding="utf-8"?>
<sst xmlns="http://schemas.openxmlformats.org/spreadsheetml/2006/main" count="96" uniqueCount="62">
  <si>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</si>
  <si>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</si>
  <si>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</si>
  <si>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</si>
  <si>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</si>
  <si>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</si>
  <si>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</si>
  <si>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</si>
  <si>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</si>
  <si>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</si>
  <si>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</si>
  <si>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</si>
  <si>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</si>
  <si>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</si>
  <si>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</si>
  <si>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</si>
  <si>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</si>
  <si>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</si>
  <si>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</si>
  <si>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</si>
  <si>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</si>
  <si>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</si>
  <si>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</si>
  <si>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</si>
  <si>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</si>
  <si>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</si>
  <si>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</si>
  <si>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</si>
  <si>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</si>
  <si>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</si>
  <si>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</si>
  <si>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</si>
  <si>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</si>
  <si>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</si>
  <si>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</si>
  <si>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</si>
  <si>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</si>
  <si>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</si>
  <si>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</si>
  <si>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</si>
  <si>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</si>
  <si>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</si>
  <si>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</si>
  <si>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</si>
  <si>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</si>
  <si>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</si>
  <si>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</si>
  <si>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</si>
  <si>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</si>
  <si>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</si>
  <si>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</si>
  <si>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</si>
  <si>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</si>
  <si>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</si>
  <si>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</si>
  <si>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</si>
  <si>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</si>
  <si>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GUANAJUATENSE PARA PERSONAS CON DISCAPACIDAD
Estado de Flujos de Efectivo
Del 1 de Enero al 30 de Junio de 2022
(Cifras en Pesos)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</si>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</sst>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9" fillId="0" borderId="0" xfId="0" applyFont="1" applyProtection="1">
      <protection locked="0"/>
    </xf>
  </cellXfs>
  <cellStyles count="45">
    <cellStyle name="Euro" xfId="1"/>
    <cellStyle name="Millares 2" xfId="2"/>
    <cellStyle name="Millares 2 2" xfId="3"/>
    <cellStyle name="Millares 2 2 2" xfId="36"/>
    <cellStyle name="Millares 2 2 3" xfId="27"/>
    <cellStyle name="Millares 2 2 4" xfId="17"/>
    <cellStyle name="Millares 2 3" xfId="4"/>
    <cellStyle name="Millares 2 3 2" xfId="37"/>
    <cellStyle name="Millares 2 3 3" xfId="28"/>
    <cellStyle name="Millares 2 3 4" xfId="18"/>
    <cellStyle name="Millares 2 4" xfId="25"/>
    <cellStyle name="Millares 2 4 2" xfId="44"/>
    <cellStyle name="Millares 2 5" xfId="35"/>
    <cellStyle name="Millares 2 6" xfId="26"/>
    <cellStyle name="Millares 2 7" xfId="16"/>
    <cellStyle name="Millares 3" xfId="5"/>
    <cellStyle name="Millares 3 2" xfId="38"/>
    <cellStyle name="Millares 3 3" xfId="29"/>
    <cellStyle name="Millares 3 4" xfId="19"/>
    <cellStyle name="Moneda 2" xfId="6"/>
    <cellStyle name="Moneda 2 2" xfId="39"/>
    <cellStyle name="Moneda 2 3" xfId="30"/>
    <cellStyle name="Moneda 2 4" xfId="20"/>
    <cellStyle name="Normal" xfId="0" builtinId="0"/>
    <cellStyle name="Normal 2" xfId="7"/>
    <cellStyle name="Normal 2 2" xfId="8"/>
    <cellStyle name="Normal 2 3" xfId="40"/>
    <cellStyle name="Normal 2 4" xfId="31"/>
    <cellStyle name="Normal 2 5" xfId="21"/>
    <cellStyle name="Normal 3" xfId="9"/>
    <cellStyle name="Normal 3 2" xfId="41"/>
    <cellStyle name="Normal 3 3" xfId="32"/>
    <cellStyle name="Normal 3 4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3"/>
    <cellStyle name="Normal 6 2 3" xfId="34"/>
    <cellStyle name="Normal 6 2 4" xfId="24"/>
    <cellStyle name="Normal 6 3" xfId="42"/>
    <cellStyle name="Normal 6 4" xfId="33"/>
    <cellStyle name="Normal 6 5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3"/>
  <sheetViews>
    <sheetView showGridLines="0" tabSelected="1" topLeftCell="A45" zoomScaleNormal="100" workbookViewId="0">
      <selection activeCell="H65" sqref="H65"/>
    </sheetView>
  </sheetViews>
  <sheetFormatPr baseColWidth="10" defaultColWidth="12" defaultRowHeight="11.25" x14ac:dyDescent="0.2"/>
  <cols>
    <col min="1" max="1" width="2.1640625" style="1" customWidth="1"/>
    <col min="2" max="2" width="69.6640625" style="1" customWidth="1"/>
    <col min="3" max="3" width="21.1640625" style="1" customWidth="1"/>
    <col min="4" max="4" width="21.5" style="1" customWidth="1"/>
    <col min="5" max="16384" width="12" style="1"/>
  </cols>
  <sheetData>
    <row r="2" spans="2:23" ht="45" customHeight="1" x14ac:dyDescent="0.2">
      <c r="B2" s="19" t="s">
        <v>57</v>
      </c>
      <c r="C2" s="20"/>
      <c r="D2" s="21"/>
    </row>
    <row r="3" spans="2:23" ht="15" customHeight="1" x14ac:dyDescent="0.2">
      <c r="B3" s="2" t="s">
        <v>0</v>
      </c>
      <c r="C3" s="3">
        <v>2022</v>
      </c>
      <c r="D3" s="3">
        <v>2021</v>
      </c>
      <c r="W3" s="1" t="s">
        <v>1</v>
      </c>
    </row>
    <row r="4" spans="2:23" ht="11.25" customHeight="1" x14ac:dyDescent="0.2">
      <c r="B4" s="4" t="s">
        <v>40</v>
      </c>
      <c r="C4" s="5"/>
      <c r="D4" s="5"/>
    </row>
    <row r="5" spans="2:23" ht="11.25" customHeight="1" x14ac:dyDescent="0.2">
      <c r="B5" s="6" t="s">
        <v>2</v>
      </c>
      <c r="C5" s="16">
        <f>SUM(C6:C15)</f>
        <v>27570870.449999999</v>
      </c>
      <c r="D5" s="16">
        <f>SUM(D6:D15)</f>
        <v>72053299.010000005</v>
      </c>
      <c r="E5" s="13" t="s">
        <v>39</v>
      </c>
    </row>
    <row r="6" spans="2:23" ht="11.25" customHeight="1" x14ac:dyDescent="0.2">
      <c r="B6" s="7" t="s">
        <v>3</v>
      </c>
      <c r="C6" s="17">
        <v>0</v>
      </c>
      <c r="D6" s="17">
        <v>0</v>
      </c>
      <c r="E6" s="14">
        <v>100000</v>
      </c>
    </row>
    <row r="7" spans="2:23" ht="11.25" customHeight="1" x14ac:dyDescent="0.2">
      <c r="B7" s="7" t="s">
        <v>4</v>
      </c>
      <c r="C7" s="17">
        <v>0</v>
      </c>
      <c r="D7" s="17">
        <v>0</v>
      </c>
      <c r="E7" s="14">
        <v>200000</v>
      </c>
    </row>
    <row r="8" spans="2:23" ht="11.25" customHeight="1" x14ac:dyDescent="0.2">
      <c r="B8" s="7" t="s">
        <v>35</v>
      </c>
      <c r="C8" s="17">
        <v>0</v>
      </c>
      <c r="D8" s="17">
        <v>0</v>
      </c>
      <c r="E8" s="14">
        <v>300000</v>
      </c>
    </row>
    <row r="9" spans="2:23" ht="11.25" customHeight="1" x14ac:dyDescent="0.2">
      <c r="B9" s="7" t="s">
        <v>5</v>
      </c>
      <c r="C9" s="17">
        <v>0</v>
      </c>
      <c r="D9" s="17">
        <v>0</v>
      </c>
      <c r="E9" s="14">
        <v>400000</v>
      </c>
    </row>
    <row r="10" spans="2:23" ht="11.25" customHeight="1" x14ac:dyDescent="0.2">
      <c r="B10" s="7" t="s">
        <v>36</v>
      </c>
      <c r="C10" s="17">
        <v>0</v>
      </c>
      <c r="D10" s="17">
        <v>0</v>
      </c>
      <c r="E10" s="14">
        <v>500000</v>
      </c>
    </row>
    <row r="11" spans="2:23" ht="11.25" customHeight="1" x14ac:dyDescent="0.2">
      <c r="B11" s="7" t="s">
        <v>37</v>
      </c>
      <c r="C11" s="17">
        <v>0</v>
      </c>
      <c r="D11" s="17">
        <v>0</v>
      </c>
      <c r="E11" s="14">
        <v>600000</v>
      </c>
    </row>
    <row r="12" spans="2:23" ht="11.25" customHeight="1" x14ac:dyDescent="0.2">
      <c r="B12" s="7" t="s">
        <v>38</v>
      </c>
      <c r="C12" s="17">
        <v>4923044.78</v>
      </c>
      <c r="D12" s="17">
        <v>8935306.5899999999</v>
      </c>
      <c r="E12" s="14">
        <v>700000</v>
      </c>
    </row>
    <row r="13" spans="2:23" ht="22.5" x14ac:dyDescent="0.2">
      <c r="B13" s="7" t="s">
        <v>41</v>
      </c>
      <c r="C13" s="17">
        <v>0</v>
      </c>
      <c r="D13" s="17">
        <v>0</v>
      </c>
      <c r="E13" s="14">
        <v>800000</v>
      </c>
    </row>
    <row r="14" spans="2:23" ht="11.25" customHeight="1" x14ac:dyDescent="0.2">
      <c r="B14" s="7" t="s">
        <v>42</v>
      </c>
      <c r="C14" s="17">
        <v>22647405.309999999</v>
      </c>
      <c r="D14" s="17">
        <v>62904199.609999999</v>
      </c>
      <c r="E14" s="14">
        <v>900000</v>
      </c>
    </row>
    <row r="15" spans="2:23" ht="11.25" customHeight="1" x14ac:dyDescent="0.2">
      <c r="B15" s="7" t="s">
        <v>6</v>
      </c>
      <c r="C15" s="17">
        <v>420.36</v>
      </c>
      <c r="D15" s="17">
        <v>213792.81</v>
      </c>
      <c r="E15" s="13" t="s">
        <v>56</v>
      </c>
    </row>
    <row r="16" spans="2:23" ht="11.25" customHeight="1" x14ac:dyDescent="0.2">
      <c r="B16" s="8"/>
      <c r="C16" s="18"/>
      <c r="D16" s="18"/>
      <c r="E16" s="13" t="s">
        <v>39</v>
      </c>
    </row>
    <row r="17" spans="2:5" ht="11.25" customHeight="1" x14ac:dyDescent="0.2">
      <c r="B17" s="6" t="s">
        <v>7</v>
      </c>
      <c r="C17" s="16">
        <f>SUM(C18:C33)</f>
        <v>25194757.830000002</v>
      </c>
      <c r="D17" s="16">
        <f>SUM(D18:D33)</f>
        <v>59985034.970000006</v>
      </c>
      <c r="E17" s="13" t="s">
        <v>39</v>
      </c>
    </row>
    <row r="18" spans="2:5" ht="11.25" customHeight="1" x14ac:dyDescent="0.2">
      <c r="B18" s="7" t="s">
        <v>8</v>
      </c>
      <c r="C18" s="17">
        <v>19423473.989999998</v>
      </c>
      <c r="D18" s="17">
        <v>43237736.420000002</v>
      </c>
      <c r="E18" s="14">
        <v>1000</v>
      </c>
    </row>
    <row r="19" spans="2:5" ht="11.25" customHeight="1" x14ac:dyDescent="0.2">
      <c r="B19" s="7" t="s">
        <v>9</v>
      </c>
      <c r="C19" s="17">
        <v>1741753.03</v>
      </c>
      <c r="D19" s="17">
        <v>1970633.42</v>
      </c>
      <c r="E19" s="14">
        <v>2000</v>
      </c>
    </row>
    <row r="20" spans="2:5" ht="11.25" customHeight="1" x14ac:dyDescent="0.2">
      <c r="B20" s="7" t="s">
        <v>10</v>
      </c>
      <c r="C20" s="17">
        <v>3827799.64</v>
      </c>
      <c r="D20" s="17">
        <v>14491539.84</v>
      </c>
      <c r="E20" s="14">
        <v>3000</v>
      </c>
    </row>
    <row r="21" spans="2:5" ht="11.25" customHeight="1" x14ac:dyDescent="0.2">
      <c r="B21" s="7" t="s">
        <v>11</v>
      </c>
      <c r="C21" s="17">
        <v>0</v>
      </c>
      <c r="D21" s="17">
        <v>0</v>
      </c>
      <c r="E21" s="14">
        <v>4100</v>
      </c>
    </row>
    <row r="22" spans="2:5" ht="11.25" customHeight="1" x14ac:dyDescent="0.2">
      <c r="B22" s="7" t="s">
        <v>12</v>
      </c>
      <c r="C22" s="17">
        <v>0</v>
      </c>
      <c r="D22" s="17">
        <v>0</v>
      </c>
      <c r="E22" s="14">
        <v>4200</v>
      </c>
    </row>
    <row r="23" spans="2:5" ht="11.25" customHeight="1" x14ac:dyDescent="0.2">
      <c r="B23" s="7" t="s">
        <v>43</v>
      </c>
      <c r="C23" s="17">
        <v>0</v>
      </c>
      <c r="D23" s="17">
        <v>0</v>
      </c>
      <c r="E23" s="14">
        <v>4300</v>
      </c>
    </row>
    <row r="24" spans="2:5" ht="11.25" customHeight="1" x14ac:dyDescent="0.2">
      <c r="B24" s="7" t="s">
        <v>13</v>
      </c>
      <c r="C24" s="17">
        <v>0</v>
      </c>
      <c r="D24" s="17">
        <v>1450</v>
      </c>
      <c r="E24" s="14">
        <v>4400</v>
      </c>
    </row>
    <row r="25" spans="2:5" ht="11.25" customHeight="1" x14ac:dyDescent="0.2">
      <c r="B25" s="7" t="s">
        <v>14</v>
      </c>
      <c r="C25" s="17">
        <v>201731.17</v>
      </c>
      <c r="D25" s="17">
        <v>283675.28999999998</v>
      </c>
      <c r="E25" s="14">
        <v>4500</v>
      </c>
    </row>
    <row r="26" spans="2:5" ht="11.25" customHeight="1" x14ac:dyDescent="0.2">
      <c r="B26" s="7" t="s">
        <v>15</v>
      </c>
      <c r="C26" s="17">
        <v>0</v>
      </c>
      <c r="D26" s="17">
        <v>0</v>
      </c>
      <c r="E26" s="14">
        <v>4600</v>
      </c>
    </row>
    <row r="27" spans="2:5" ht="11.25" customHeight="1" x14ac:dyDescent="0.2">
      <c r="B27" s="7" t="s">
        <v>16</v>
      </c>
      <c r="C27" s="17">
        <v>0</v>
      </c>
      <c r="D27" s="17">
        <v>0</v>
      </c>
      <c r="E27" s="14">
        <v>4700</v>
      </c>
    </row>
    <row r="28" spans="2:5" ht="11.25" customHeight="1" x14ac:dyDescent="0.2">
      <c r="B28" s="7" t="s">
        <v>17</v>
      </c>
      <c r="C28" s="17">
        <v>0</v>
      </c>
      <c r="D28" s="17">
        <v>0</v>
      </c>
      <c r="E28" s="14">
        <v>4800</v>
      </c>
    </row>
    <row r="29" spans="2:5" ht="11.25" customHeight="1" x14ac:dyDescent="0.2">
      <c r="B29" s="7" t="s">
        <v>18</v>
      </c>
      <c r="C29" s="17">
        <v>0</v>
      </c>
      <c r="D29" s="17">
        <v>0</v>
      </c>
      <c r="E29" s="14">
        <v>4900</v>
      </c>
    </row>
    <row r="30" spans="2:5" ht="11.25" customHeight="1" x14ac:dyDescent="0.2">
      <c r="B30" s="7" t="s">
        <v>44</v>
      </c>
      <c r="C30" s="17">
        <v>0</v>
      </c>
      <c r="D30" s="17">
        <v>0</v>
      </c>
      <c r="E30" s="14">
        <v>8100</v>
      </c>
    </row>
    <row r="31" spans="2:5" ht="11.25" customHeight="1" x14ac:dyDescent="0.2">
      <c r="B31" s="7" t="s">
        <v>19</v>
      </c>
      <c r="C31" s="17">
        <v>0</v>
      </c>
      <c r="D31" s="17">
        <v>0</v>
      </c>
      <c r="E31" s="14">
        <v>8300</v>
      </c>
    </row>
    <row r="32" spans="2:5" ht="11.25" customHeight="1" x14ac:dyDescent="0.2">
      <c r="B32" s="7" t="s">
        <v>20</v>
      </c>
      <c r="C32" s="17">
        <v>0</v>
      </c>
      <c r="D32" s="17">
        <v>0</v>
      </c>
      <c r="E32" s="14">
        <v>8500</v>
      </c>
    </row>
    <row r="33" spans="2:5" ht="11.25" customHeight="1" x14ac:dyDescent="0.2">
      <c r="B33" s="7" t="s">
        <v>21</v>
      </c>
      <c r="C33" s="17">
        <v>0</v>
      </c>
      <c r="D33" s="17">
        <v>0</v>
      </c>
      <c r="E33" s="13" t="s">
        <v>39</v>
      </c>
    </row>
    <row r="34" spans="2:5" ht="11.25" customHeight="1" x14ac:dyDescent="0.2">
      <c r="B34" s="4" t="s">
        <v>45</v>
      </c>
      <c r="C34" s="16">
        <f>C5-C17</f>
        <v>2376112.6199999973</v>
      </c>
      <c r="D34" s="16">
        <f>D5-D17</f>
        <v>12068264.039999999</v>
      </c>
      <c r="E34" s="13" t="s">
        <v>39</v>
      </c>
    </row>
    <row r="35" spans="2:5" ht="11.25" customHeight="1" x14ac:dyDescent="0.2">
      <c r="B35" s="9"/>
      <c r="C35" s="18"/>
      <c r="D35" s="18"/>
      <c r="E35" s="13" t="s">
        <v>39</v>
      </c>
    </row>
    <row r="36" spans="2:5" ht="11.25" customHeight="1" x14ac:dyDescent="0.2">
      <c r="B36" s="4" t="s">
        <v>46</v>
      </c>
      <c r="C36" s="18"/>
      <c r="D36" s="18"/>
      <c r="E36" s="13" t="s">
        <v>39</v>
      </c>
    </row>
    <row r="37" spans="2:5" ht="11.25" customHeight="1" x14ac:dyDescent="0.2">
      <c r="B37" s="6" t="s">
        <v>2</v>
      </c>
      <c r="C37" s="16">
        <f>SUM(C38:C40)</f>
        <v>0</v>
      </c>
      <c r="D37" s="16">
        <f>SUM(D38:D40)</f>
        <v>0</v>
      </c>
      <c r="E37" s="13" t="s">
        <v>39</v>
      </c>
    </row>
    <row r="38" spans="2:5" ht="11.25" customHeight="1" x14ac:dyDescent="0.2">
      <c r="B38" s="7" t="s">
        <v>22</v>
      </c>
      <c r="C38" s="17">
        <v>0</v>
      </c>
      <c r="D38" s="17">
        <v>0</v>
      </c>
      <c r="E38" s="13">
        <v>620001</v>
      </c>
    </row>
    <row r="39" spans="2:5" ht="11.25" customHeight="1" x14ac:dyDescent="0.2">
      <c r="B39" s="7" t="s">
        <v>23</v>
      </c>
      <c r="C39" s="17">
        <v>0</v>
      </c>
      <c r="D39" s="17">
        <v>0</v>
      </c>
      <c r="E39" s="13">
        <v>621001</v>
      </c>
    </row>
    <row r="40" spans="2:5" ht="11.25" customHeight="1" x14ac:dyDescent="0.2">
      <c r="B40" s="7" t="s">
        <v>24</v>
      </c>
      <c r="C40" s="17">
        <v>0</v>
      </c>
      <c r="D40" s="17">
        <v>0</v>
      </c>
      <c r="E40" s="13" t="s">
        <v>39</v>
      </c>
    </row>
    <row r="41" spans="2:5" ht="11.25" customHeight="1" x14ac:dyDescent="0.2">
      <c r="B41" s="8"/>
      <c r="C41" s="18"/>
      <c r="D41" s="18"/>
      <c r="E41" s="13" t="s">
        <v>39</v>
      </c>
    </row>
    <row r="42" spans="2:5" ht="11.25" customHeight="1" x14ac:dyDescent="0.2">
      <c r="B42" s="6" t="s">
        <v>7</v>
      </c>
      <c r="C42" s="16">
        <f>SUM(C43:C45)</f>
        <v>0</v>
      </c>
      <c r="D42" s="16">
        <f>SUM(D43:D45)</f>
        <v>3129391.46</v>
      </c>
      <c r="E42" s="13" t="s">
        <v>39</v>
      </c>
    </row>
    <row r="43" spans="2:5" ht="11.25" customHeight="1" x14ac:dyDescent="0.2">
      <c r="B43" s="7" t="s">
        <v>22</v>
      </c>
      <c r="C43" s="17">
        <v>0</v>
      </c>
      <c r="D43" s="17">
        <v>3025014.66</v>
      </c>
      <c r="E43" s="13">
        <v>6000</v>
      </c>
    </row>
    <row r="44" spans="2:5" ht="11.25" customHeight="1" x14ac:dyDescent="0.2">
      <c r="B44" s="7" t="s">
        <v>23</v>
      </c>
      <c r="C44" s="17">
        <v>0</v>
      </c>
      <c r="D44" s="17">
        <v>104376.8</v>
      </c>
      <c r="E44" s="13">
        <v>5000</v>
      </c>
    </row>
    <row r="45" spans="2:5" ht="11.25" customHeight="1" x14ac:dyDescent="0.2">
      <c r="B45" s="7" t="s">
        <v>25</v>
      </c>
      <c r="C45" s="17">
        <v>0</v>
      </c>
      <c r="D45" s="17">
        <v>0</v>
      </c>
      <c r="E45" s="13">
        <v>7000</v>
      </c>
    </row>
    <row r="46" spans="2:5" ht="11.25" customHeight="1" x14ac:dyDescent="0.2">
      <c r="B46" s="4" t="s">
        <v>47</v>
      </c>
      <c r="C46" s="16">
        <f>C37-C42</f>
        <v>0</v>
      </c>
      <c r="D46" s="16">
        <f>D37-D42</f>
        <v>-3129391.46</v>
      </c>
      <c r="E46" s="13" t="s">
        <v>39</v>
      </c>
    </row>
    <row r="47" spans="2:5" ht="11.25" customHeight="1" x14ac:dyDescent="0.2">
      <c r="B47" s="9"/>
      <c r="C47" s="18"/>
      <c r="D47" s="18"/>
      <c r="E47" s="13" t="s">
        <v>39</v>
      </c>
    </row>
    <row r="48" spans="2:5" ht="11.25" customHeight="1" x14ac:dyDescent="0.2">
      <c r="B48" s="4" t="s">
        <v>48</v>
      </c>
      <c r="C48" s="18"/>
      <c r="D48" s="18"/>
      <c r="E48" s="13" t="s">
        <v>39</v>
      </c>
    </row>
    <row r="49" spans="2:5" ht="11.25" customHeight="1" x14ac:dyDescent="0.2">
      <c r="B49" s="6" t="s">
        <v>2</v>
      </c>
      <c r="C49" s="16">
        <f>SUM(C50+C53)</f>
        <v>0</v>
      </c>
      <c r="D49" s="16">
        <f>SUM(D50+D53)</f>
        <v>0</v>
      </c>
      <c r="E49" s="13" t="s">
        <v>39</v>
      </c>
    </row>
    <row r="50" spans="2:5" ht="11.25" customHeight="1" x14ac:dyDescent="0.2">
      <c r="B50" s="7" t="s">
        <v>26</v>
      </c>
      <c r="C50" s="17">
        <f>C51+C52</f>
        <v>0</v>
      </c>
      <c r="D50" s="17">
        <f>D51+D52</f>
        <v>0</v>
      </c>
      <c r="E50" s="13" t="s">
        <v>39</v>
      </c>
    </row>
    <row r="51" spans="2:5" ht="11.25" customHeight="1" x14ac:dyDescent="0.2">
      <c r="B51" s="7" t="s">
        <v>27</v>
      </c>
      <c r="C51" s="17">
        <v>0</v>
      </c>
      <c r="D51" s="17">
        <v>0</v>
      </c>
      <c r="E51" s="15" t="s">
        <v>51</v>
      </c>
    </row>
    <row r="52" spans="2:5" ht="11.25" customHeight="1" x14ac:dyDescent="0.2">
      <c r="B52" s="7" t="s">
        <v>28</v>
      </c>
      <c r="C52" s="17">
        <v>0</v>
      </c>
      <c r="D52" s="17">
        <v>0</v>
      </c>
      <c r="E52" s="15" t="s">
        <v>52</v>
      </c>
    </row>
    <row r="53" spans="2:5" ht="11.25" customHeight="1" x14ac:dyDescent="0.2">
      <c r="B53" s="7" t="s">
        <v>29</v>
      </c>
      <c r="C53" s="17">
        <v>0</v>
      </c>
      <c r="D53" s="17">
        <v>0</v>
      </c>
      <c r="E53" s="15" t="s">
        <v>53</v>
      </c>
    </row>
    <row r="54" spans="2:5" ht="11.25" customHeight="1" x14ac:dyDescent="0.2">
      <c r="B54" s="8"/>
      <c r="C54" s="18"/>
      <c r="D54" s="18"/>
      <c r="E54" s="13" t="s">
        <v>39</v>
      </c>
    </row>
    <row r="55" spans="2:5" ht="11.25" customHeight="1" x14ac:dyDescent="0.2">
      <c r="B55" s="6" t="s">
        <v>7</v>
      </c>
      <c r="C55" s="16">
        <f>SUM(C56+C59)</f>
        <v>80902.210000000006</v>
      </c>
      <c r="D55" s="16">
        <f>SUM(D56+D59)</f>
        <v>9362585.6500000004</v>
      </c>
      <c r="E55" s="13" t="s">
        <v>39</v>
      </c>
    </row>
    <row r="56" spans="2:5" ht="11.25" customHeight="1" x14ac:dyDescent="0.2">
      <c r="B56" s="7" t="s">
        <v>30</v>
      </c>
      <c r="C56" s="17">
        <f>SUM(C57+C58)</f>
        <v>0</v>
      </c>
      <c r="D56" s="17">
        <f>SUM(D57+D58)</f>
        <v>0</v>
      </c>
      <c r="E56" s="13" t="s">
        <v>39</v>
      </c>
    </row>
    <row r="57" spans="2:5" ht="11.25" customHeight="1" x14ac:dyDescent="0.2">
      <c r="B57" s="7" t="s">
        <v>27</v>
      </c>
      <c r="C57" s="17">
        <v>0</v>
      </c>
      <c r="D57" s="17">
        <v>0</v>
      </c>
      <c r="E57" s="13" t="s">
        <v>54</v>
      </c>
    </row>
    <row r="58" spans="2:5" ht="11.25" customHeight="1" x14ac:dyDescent="0.2">
      <c r="B58" s="7" t="s">
        <v>28</v>
      </c>
      <c r="C58" s="17">
        <v>0</v>
      </c>
      <c r="D58" s="17">
        <v>0</v>
      </c>
      <c r="E58" s="13" t="s">
        <v>55</v>
      </c>
    </row>
    <row r="59" spans="2:5" ht="11.25" customHeight="1" x14ac:dyDescent="0.2">
      <c r="B59" s="7" t="s">
        <v>31</v>
      </c>
      <c r="C59" s="17">
        <v>80902.210000000006</v>
      </c>
      <c r="D59" s="17">
        <v>9362585.6500000004</v>
      </c>
      <c r="E59" s="13" t="s">
        <v>39</v>
      </c>
    </row>
    <row r="60" spans="2:5" ht="11.25" customHeight="1" x14ac:dyDescent="0.2">
      <c r="B60" s="4" t="s">
        <v>49</v>
      </c>
      <c r="C60" s="16">
        <f>C49-C55</f>
        <v>-80902.210000000006</v>
      </c>
      <c r="D60" s="16">
        <f>D49-D55</f>
        <v>-9362585.6500000004</v>
      </c>
      <c r="E60" s="13" t="s">
        <v>39</v>
      </c>
    </row>
    <row r="61" spans="2:5" ht="11.25" customHeight="1" x14ac:dyDescent="0.2">
      <c r="B61" s="9"/>
      <c r="C61" s="18"/>
      <c r="D61" s="18"/>
      <c r="E61" s="13" t="s">
        <v>39</v>
      </c>
    </row>
    <row r="62" spans="2:5" ht="11.25" customHeight="1" x14ac:dyDescent="0.2">
      <c r="B62" s="4" t="s">
        <v>32</v>
      </c>
      <c r="C62" s="16">
        <f>C60+C46+C34</f>
        <v>2295210.4099999974</v>
      </c>
      <c r="D62" s="16">
        <f>D60+D46+D34</f>
        <v>-423713.0700000003</v>
      </c>
      <c r="E62" s="13" t="s">
        <v>39</v>
      </c>
    </row>
    <row r="63" spans="2:5" ht="11.25" customHeight="1" x14ac:dyDescent="0.2">
      <c r="B63" s="9"/>
      <c r="C63" s="18"/>
      <c r="D63" s="18"/>
      <c r="E63" s="13" t="s">
        <v>39</v>
      </c>
    </row>
    <row r="64" spans="2:5" ht="11.25" customHeight="1" x14ac:dyDescent="0.2">
      <c r="B64" s="4" t="s">
        <v>33</v>
      </c>
      <c r="C64" s="16">
        <v>13583198.35</v>
      </c>
      <c r="D64" s="16">
        <v>14006911.42</v>
      </c>
      <c r="E64" s="13" t="s">
        <v>39</v>
      </c>
    </row>
    <row r="65" spans="2:5" ht="11.25" customHeight="1" x14ac:dyDescent="0.2">
      <c r="B65" s="9"/>
      <c r="C65" s="18"/>
      <c r="D65" s="18"/>
      <c r="E65" s="13" t="s">
        <v>39</v>
      </c>
    </row>
    <row r="66" spans="2:5" ht="11.25" customHeight="1" x14ac:dyDescent="0.2">
      <c r="B66" s="4" t="s">
        <v>34</v>
      </c>
      <c r="C66" s="16">
        <v>15878408.76</v>
      </c>
      <c r="D66" s="16">
        <v>13583198.35</v>
      </c>
      <c r="E66" s="13" t="s">
        <v>39</v>
      </c>
    </row>
    <row r="67" spans="2:5" ht="11.25" customHeight="1" x14ac:dyDescent="0.2">
      <c r="B67" s="10"/>
      <c r="C67" s="11"/>
      <c r="D67" s="12"/>
    </row>
    <row r="69" spans="2:5" ht="27.75" customHeight="1" x14ac:dyDescent="0.2">
      <c r="B69" s="22" t="s">
        <v>50</v>
      </c>
      <c r="C69" s="23"/>
      <c r="D69" s="23"/>
    </row>
    <row r="72" spans="2:5" ht="12" x14ac:dyDescent="0.2">
      <c r="B72" s="24" t="s">
        <v>58</v>
      </c>
      <c r="C72" s="24" t="s">
        <v>59</v>
      </c>
    </row>
    <row r="73" spans="2:5" ht="12" x14ac:dyDescent="0.2">
      <c r="B73" s="24" t="s">
        <v>60</v>
      </c>
      <c r="C73" s="24" t="s">
        <v>61</v>
      </c>
    </row>
  </sheetData>
  <sheetProtection formatCells="0" formatColumns="0" formatRows="0" autoFilter="0"/>
  <mergeCells count="2">
    <mergeCell ref="B2:D2"/>
    <mergeCell ref="B69:D69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scale="85" fitToHeight="0" orientation="portrait" r:id="rId1"/>
  <ignoredErrors>
    <ignoredError sqref="C5:D17 C34:E50 C51:D53 C55:D63" unlockedFormula="1"/>
    <ignoredError sqref="E51:E53" numberStoredAsText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212f5b6f-540c-444d-8783-9749c880513e"/>
    <ds:schemaRef ds:uri="45be96a9-161b-45e5-8955-82d7971c9a3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revision/>
  <cp:lastPrinted>2022-07-14T17:00:08Z</cp:lastPrinted>
  <dcterms:created xsi:type="dcterms:W3CDTF">2012-12-11T20:31:36Z</dcterms:created>
  <dcterms:modified xsi:type="dcterms:W3CDTF">2022-07-14T17:00:49Z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