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LDF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F6a!$C$4:$I$156</definedName>
    <definedName name="_xlnm._FilterDatabase" localSheetId="2" hidden="1">F6b!$B$4:$H$14</definedName>
    <definedName name="_xlnm._FilterDatabase" localSheetId="3" hidden="1">F6c!$C$4:$I$80</definedName>
    <definedName name="_xlnm._FilterDatabase" localSheetId="4" hidden="1">F6d!$B$4:$H$28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4" l="1"/>
  <c r="E26" i="4"/>
  <c r="E25" i="4"/>
  <c r="E23" i="4"/>
  <c r="E22" i="4"/>
  <c r="E21" i="4"/>
  <c r="E19" i="4"/>
  <c r="E18" i="4"/>
  <c r="E15" i="4"/>
  <c r="E14" i="4"/>
  <c r="E13" i="4"/>
  <c r="E11" i="4"/>
  <c r="E10" i="4"/>
  <c r="E9" i="4"/>
  <c r="E7" i="4"/>
  <c r="E6" i="4"/>
  <c r="F78" i="3"/>
  <c r="F77" i="3"/>
  <c r="F76" i="3"/>
  <c r="F75" i="3"/>
  <c r="F72" i="3"/>
  <c r="F71" i="3"/>
  <c r="F70" i="3"/>
  <c r="F69" i="3"/>
  <c r="F68" i="3"/>
  <c r="F67" i="3"/>
  <c r="F66" i="3"/>
  <c r="F65" i="3"/>
  <c r="F64" i="3"/>
  <c r="F61" i="3"/>
  <c r="F60" i="3"/>
  <c r="F59" i="3"/>
  <c r="F58" i="3"/>
  <c r="F57" i="3"/>
  <c r="F56" i="3"/>
  <c r="F55" i="3"/>
  <c r="F52" i="3"/>
  <c r="F51" i="3"/>
  <c r="F50" i="3"/>
  <c r="F49" i="3"/>
  <c r="F48" i="3"/>
  <c r="F47" i="3"/>
  <c r="F46" i="3"/>
  <c r="F45" i="3"/>
  <c r="F41" i="3"/>
  <c r="F40" i="3"/>
  <c r="F39" i="3"/>
  <c r="F38" i="3"/>
  <c r="F35" i="3"/>
  <c r="F34" i="3"/>
  <c r="F33" i="3"/>
  <c r="F32" i="3"/>
  <c r="F31" i="3"/>
  <c r="F30" i="3"/>
  <c r="F29" i="3"/>
  <c r="F28" i="3"/>
  <c r="F27" i="3"/>
  <c r="F24" i="3"/>
  <c r="F23" i="3"/>
  <c r="F22" i="3"/>
  <c r="F21" i="3"/>
  <c r="F20" i="3"/>
  <c r="F19" i="3"/>
  <c r="F18" i="3"/>
  <c r="F15" i="3"/>
  <c r="F14" i="3"/>
  <c r="F13" i="3"/>
  <c r="F12" i="3"/>
  <c r="F11" i="3"/>
  <c r="F10" i="3"/>
  <c r="F9" i="3"/>
  <c r="F8" i="3"/>
  <c r="E25" i="2"/>
  <c r="E24" i="2"/>
  <c r="E23" i="2"/>
  <c r="E22" i="2"/>
  <c r="E21" i="2"/>
  <c r="E20" i="2"/>
  <c r="E19" i="2"/>
  <c r="E18" i="2"/>
  <c r="E14" i="2"/>
  <c r="E13" i="2"/>
  <c r="E12" i="2"/>
  <c r="E11" i="2"/>
  <c r="E10" i="2"/>
  <c r="E9" i="2"/>
  <c r="E8" i="2"/>
  <c r="E7" i="2"/>
  <c r="F153" i="1" l="1"/>
  <c r="F152" i="1"/>
  <c r="F151" i="1"/>
  <c r="F150" i="1"/>
  <c r="F149" i="1"/>
  <c r="F148" i="1"/>
  <c r="F147" i="1"/>
  <c r="F145" i="1"/>
  <c r="F144" i="1"/>
  <c r="F143" i="1"/>
  <c r="F141" i="1"/>
  <c r="F140" i="1"/>
  <c r="F139" i="1"/>
  <c r="F138" i="1"/>
  <c r="F137" i="1"/>
  <c r="F136" i="1"/>
  <c r="F135" i="1"/>
  <c r="F134" i="1"/>
  <c r="F132" i="1"/>
  <c r="F131" i="1"/>
  <c r="F130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8" i="1"/>
  <c r="F87" i="1"/>
  <c r="F86" i="1"/>
  <c r="F85" i="1"/>
  <c r="F84" i="1"/>
  <c r="F83" i="1"/>
  <c r="F82" i="1"/>
  <c r="F78" i="1"/>
  <c r="F77" i="1"/>
  <c r="F76" i="1"/>
  <c r="F75" i="1"/>
  <c r="F74" i="1"/>
  <c r="F73" i="1"/>
  <c r="F72" i="1"/>
  <c r="F70" i="1"/>
  <c r="F69" i="1"/>
  <c r="F68" i="1"/>
  <c r="F66" i="1"/>
  <c r="F65" i="1"/>
  <c r="F64" i="1"/>
  <c r="F63" i="1"/>
  <c r="F62" i="1"/>
  <c r="F61" i="1"/>
  <c r="F60" i="1"/>
  <c r="F59" i="1"/>
  <c r="F57" i="1"/>
  <c r="F56" i="1"/>
  <c r="F55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H27" i="4" l="1"/>
  <c r="H26" i="4"/>
  <c r="H25" i="4"/>
  <c r="H24" i="4"/>
  <c r="G24" i="4"/>
  <c r="F24" i="4"/>
  <c r="E24" i="4"/>
  <c r="D24" i="4"/>
  <c r="D17" i="4" s="1"/>
  <c r="C24" i="4"/>
  <c r="H23" i="4"/>
  <c r="H22" i="4"/>
  <c r="H21" i="4"/>
  <c r="G20" i="4"/>
  <c r="F20" i="4"/>
  <c r="F17" i="4" s="1"/>
  <c r="E20" i="4"/>
  <c r="H20" i="4" s="1"/>
  <c r="D20" i="4"/>
  <c r="C20" i="4"/>
  <c r="H19" i="4"/>
  <c r="H18" i="4"/>
  <c r="G17" i="4"/>
  <c r="C17" i="4"/>
  <c r="H15" i="4"/>
  <c r="H14" i="4"/>
  <c r="H13" i="4"/>
  <c r="G12" i="4"/>
  <c r="F12" i="4"/>
  <c r="E12" i="4"/>
  <c r="D12" i="4"/>
  <c r="C12" i="4"/>
  <c r="H11" i="4"/>
  <c r="H10" i="4"/>
  <c r="H9" i="4"/>
  <c r="G8" i="4"/>
  <c r="G5" i="4" s="1"/>
  <c r="F8" i="4"/>
  <c r="E8" i="4"/>
  <c r="E5" i="4" s="1"/>
  <c r="D8" i="4"/>
  <c r="C8" i="4"/>
  <c r="H7" i="4"/>
  <c r="H6" i="4"/>
  <c r="D5" i="4"/>
  <c r="C5" i="4"/>
  <c r="C28" i="4" s="1"/>
  <c r="I78" i="3"/>
  <c r="I77" i="3"/>
  <c r="I76" i="3"/>
  <c r="I75" i="3"/>
  <c r="H74" i="3"/>
  <c r="G74" i="3"/>
  <c r="F74" i="3"/>
  <c r="I74" i="3" s="1"/>
  <c r="E74" i="3"/>
  <c r="D74" i="3"/>
  <c r="I72" i="3"/>
  <c r="I71" i="3"/>
  <c r="I70" i="3"/>
  <c r="I69" i="3"/>
  <c r="I68" i="3"/>
  <c r="I67" i="3"/>
  <c r="I66" i="3"/>
  <c r="I65" i="3"/>
  <c r="I64" i="3"/>
  <c r="H63" i="3"/>
  <c r="G63" i="3"/>
  <c r="F63" i="3"/>
  <c r="E63" i="3"/>
  <c r="D63" i="3"/>
  <c r="I61" i="3"/>
  <c r="I60" i="3"/>
  <c r="I59" i="3"/>
  <c r="I58" i="3"/>
  <c r="I57" i="3"/>
  <c r="I56" i="3"/>
  <c r="I55" i="3"/>
  <c r="H54" i="3"/>
  <c r="G54" i="3"/>
  <c r="F54" i="3"/>
  <c r="E54" i="3"/>
  <c r="D54" i="3"/>
  <c r="I52" i="3"/>
  <c r="I51" i="3"/>
  <c r="I50" i="3"/>
  <c r="I49" i="3"/>
  <c r="I48" i="3"/>
  <c r="I47" i="3"/>
  <c r="I46" i="3"/>
  <c r="I45" i="3"/>
  <c r="H44" i="3"/>
  <c r="H43" i="3" s="1"/>
  <c r="G44" i="3"/>
  <c r="F44" i="3"/>
  <c r="E44" i="3"/>
  <c r="E43" i="3" s="1"/>
  <c r="D44" i="3"/>
  <c r="D43" i="3" s="1"/>
  <c r="I41" i="3"/>
  <c r="I40" i="3"/>
  <c r="I39" i="3"/>
  <c r="I38" i="3"/>
  <c r="H37" i="3"/>
  <c r="G37" i="3"/>
  <c r="F37" i="3"/>
  <c r="I37" i="3" s="1"/>
  <c r="E37" i="3"/>
  <c r="D37" i="3"/>
  <c r="I35" i="3"/>
  <c r="I34" i="3"/>
  <c r="I33" i="3"/>
  <c r="I32" i="3"/>
  <c r="I31" i="3"/>
  <c r="I30" i="3"/>
  <c r="I29" i="3"/>
  <c r="I28" i="3"/>
  <c r="I27" i="3"/>
  <c r="H26" i="3"/>
  <c r="G26" i="3"/>
  <c r="F26" i="3"/>
  <c r="I26" i="3" s="1"/>
  <c r="E26" i="3"/>
  <c r="D26" i="3"/>
  <c r="I24" i="3"/>
  <c r="I23" i="3"/>
  <c r="I22" i="3"/>
  <c r="I21" i="3"/>
  <c r="I20" i="3"/>
  <c r="I19" i="3"/>
  <c r="I18" i="3"/>
  <c r="H17" i="3"/>
  <c r="G17" i="3"/>
  <c r="F17" i="3"/>
  <c r="I17" i="3" s="1"/>
  <c r="E17" i="3"/>
  <c r="D17" i="3"/>
  <c r="I15" i="3"/>
  <c r="I14" i="3"/>
  <c r="I13" i="3"/>
  <c r="I12" i="3"/>
  <c r="I11" i="3"/>
  <c r="I10" i="3"/>
  <c r="I9" i="3"/>
  <c r="I8" i="3"/>
  <c r="H7" i="3"/>
  <c r="G7" i="3"/>
  <c r="F7" i="3"/>
  <c r="E7" i="3"/>
  <c r="D7" i="3"/>
  <c r="G6" i="3"/>
  <c r="H25" i="2"/>
  <c r="H24" i="2"/>
  <c r="H23" i="2"/>
  <c r="H22" i="2"/>
  <c r="H21" i="2"/>
  <c r="H20" i="2"/>
  <c r="H19" i="2"/>
  <c r="H18" i="2"/>
  <c r="G17" i="2"/>
  <c r="F17" i="2"/>
  <c r="E17" i="2"/>
  <c r="D17" i="2"/>
  <c r="C17" i="2"/>
  <c r="H14" i="2"/>
  <c r="H13" i="2"/>
  <c r="H12" i="2"/>
  <c r="H11" i="2"/>
  <c r="H10" i="2"/>
  <c r="H9" i="2"/>
  <c r="H8" i="2"/>
  <c r="H7" i="2"/>
  <c r="G6" i="2"/>
  <c r="G27" i="2" s="1"/>
  <c r="F6" i="2"/>
  <c r="F27" i="2" s="1"/>
  <c r="E6" i="2"/>
  <c r="E27" i="2" s="1"/>
  <c r="D6" i="2"/>
  <c r="C6" i="2"/>
  <c r="C27" i="2" s="1"/>
  <c r="I153" i="1"/>
  <c r="I152" i="1"/>
  <c r="I151" i="1"/>
  <c r="I150" i="1"/>
  <c r="I149" i="1"/>
  <c r="I148" i="1"/>
  <c r="I147" i="1"/>
  <c r="H146" i="1"/>
  <c r="G146" i="1"/>
  <c r="F146" i="1"/>
  <c r="I146" i="1" s="1"/>
  <c r="E146" i="1"/>
  <c r="D146" i="1"/>
  <c r="I145" i="1"/>
  <c r="I144" i="1"/>
  <c r="I143" i="1"/>
  <c r="H142" i="1"/>
  <c r="G142" i="1"/>
  <c r="F142" i="1"/>
  <c r="I142" i="1" s="1"/>
  <c r="E142" i="1"/>
  <c r="D142" i="1"/>
  <c r="I141" i="1"/>
  <c r="I140" i="1"/>
  <c r="I139" i="1"/>
  <c r="I138" i="1"/>
  <c r="I137" i="1"/>
  <c r="I136" i="1"/>
  <c r="I135" i="1"/>
  <c r="I134" i="1"/>
  <c r="H133" i="1"/>
  <c r="G133" i="1"/>
  <c r="F133" i="1"/>
  <c r="E133" i="1"/>
  <c r="D133" i="1"/>
  <c r="I132" i="1"/>
  <c r="I131" i="1"/>
  <c r="I130" i="1"/>
  <c r="H129" i="1"/>
  <c r="G129" i="1"/>
  <c r="F129" i="1"/>
  <c r="E129" i="1"/>
  <c r="D129" i="1"/>
  <c r="I128" i="1"/>
  <c r="I127" i="1"/>
  <c r="I126" i="1"/>
  <c r="I125" i="1"/>
  <c r="I124" i="1"/>
  <c r="I123" i="1"/>
  <c r="I122" i="1"/>
  <c r="I121" i="1"/>
  <c r="I120" i="1"/>
  <c r="H119" i="1"/>
  <c r="G119" i="1"/>
  <c r="F119" i="1"/>
  <c r="I119" i="1" s="1"/>
  <c r="E119" i="1"/>
  <c r="D119" i="1"/>
  <c r="I118" i="1"/>
  <c r="I117" i="1"/>
  <c r="I116" i="1"/>
  <c r="I115" i="1"/>
  <c r="I114" i="1"/>
  <c r="I113" i="1"/>
  <c r="I112" i="1"/>
  <c r="I111" i="1"/>
  <c r="I110" i="1"/>
  <c r="H109" i="1"/>
  <c r="G109" i="1"/>
  <c r="F109" i="1"/>
  <c r="E109" i="1"/>
  <c r="D109" i="1"/>
  <c r="I108" i="1"/>
  <c r="I107" i="1"/>
  <c r="I106" i="1"/>
  <c r="I105" i="1"/>
  <c r="I104" i="1"/>
  <c r="I103" i="1"/>
  <c r="I102" i="1"/>
  <c r="I101" i="1"/>
  <c r="I100" i="1"/>
  <c r="H99" i="1"/>
  <c r="G99" i="1"/>
  <c r="F99" i="1"/>
  <c r="I99" i="1" s="1"/>
  <c r="E99" i="1"/>
  <c r="D99" i="1"/>
  <c r="I98" i="1"/>
  <c r="I97" i="1"/>
  <c r="I96" i="1"/>
  <c r="I95" i="1"/>
  <c r="I94" i="1"/>
  <c r="I93" i="1"/>
  <c r="I92" i="1"/>
  <c r="I91" i="1"/>
  <c r="I90" i="1"/>
  <c r="H89" i="1"/>
  <c r="G89" i="1"/>
  <c r="F89" i="1"/>
  <c r="E89" i="1"/>
  <c r="D89" i="1"/>
  <c r="I88" i="1"/>
  <c r="I87" i="1"/>
  <c r="I86" i="1"/>
  <c r="I85" i="1"/>
  <c r="I84" i="1"/>
  <c r="I83" i="1"/>
  <c r="I82" i="1"/>
  <c r="H81" i="1"/>
  <c r="H80" i="1" s="1"/>
  <c r="G81" i="1"/>
  <c r="F81" i="1"/>
  <c r="E81" i="1"/>
  <c r="D81" i="1"/>
  <c r="D80" i="1" s="1"/>
  <c r="I78" i="1"/>
  <c r="I77" i="1"/>
  <c r="I76" i="1"/>
  <c r="I75" i="1"/>
  <c r="I74" i="1"/>
  <c r="I73" i="1"/>
  <c r="I72" i="1"/>
  <c r="H71" i="1"/>
  <c r="G71" i="1"/>
  <c r="F71" i="1"/>
  <c r="E71" i="1"/>
  <c r="D71" i="1"/>
  <c r="I70" i="1"/>
  <c r="I69" i="1"/>
  <c r="I68" i="1"/>
  <c r="H67" i="1"/>
  <c r="G67" i="1"/>
  <c r="F67" i="1"/>
  <c r="E67" i="1"/>
  <c r="D67" i="1"/>
  <c r="I66" i="1"/>
  <c r="I65" i="1"/>
  <c r="I64" i="1"/>
  <c r="I63" i="1"/>
  <c r="I62" i="1"/>
  <c r="I61" i="1"/>
  <c r="I60" i="1"/>
  <c r="I59" i="1"/>
  <c r="H58" i="1"/>
  <c r="G58" i="1"/>
  <c r="F58" i="1"/>
  <c r="E58" i="1"/>
  <c r="D58" i="1"/>
  <c r="I57" i="1"/>
  <c r="I56" i="1"/>
  <c r="I55" i="1"/>
  <c r="H54" i="1"/>
  <c r="G54" i="1"/>
  <c r="F54" i="1"/>
  <c r="E54" i="1"/>
  <c r="D54" i="1"/>
  <c r="I53" i="1"/>
  <c r="I52" i="1"/>
  <c r="I51" i="1"/>
  <c r="I50" i="1"/>
  <c r="I49" i="1"/>
  <c r="I48" i="1"/>
  <c r="I47" i="1"/>
  <c r="I46" i="1"/>
  <c r="I45" i="1"/>
  <c r="H44" i="1"/>
  <c r="G44" i="1"/>
  <c r="F44" i="1"/>
  <c r="I44" i="1" s="1"/>
  <c r="E44" i="1"/>
  <c r="D44" i="1"/>
  <c r="I43" i="1"/>
  <c r="I42" i="1"/>
  <c r="I41" i="1"/>
  <c r="I40" i="1"/>
  <c r="I39" i="1"/>
  <c r="I38" i="1"/>
  <c r="I37" i="1"/>
  <c r="I36" i="1"/>
  <c r="I35" i="1"/>
  <c r="H34" i="1"/>
  <c r="G34" i="1"/>
  <c r="F34" i="1"/>
  <c r="E34" i="1"/>
  <c r="D34" i="1"/>
  <c r="I33" i="1"/>
  <c r="I32" i="1"/>
  <c r="I31" i="1"/>
  <c r="I30" i="1"/>
  <c r="I29" i="1"/>
  <c r="I28" i="1"/>
  <c r="I27" i="1"/>
  <c r="I26" i="1"/>
  <c r="I25" i="1"/>
  <c r="H24" i="1"/>
  <c r="G24" i="1"/>
  <c r="F24" i="1"/>
  <c r="E24" i="1"/>
  <c r="D24" i="1"/>
  <c r="I23" i="1"/>
  <c r="I22" i="1"/>
  <c r="I21" i="1"/>
  <c r="I20" i="1"/>
  <c r="I19" i="1"/>
  <c r="I18" i="1"/>
  <c r="I17" i="1"/>
  <c r="I16" i="1"/>
  <c r="I15" i="1"/>
  <c r="H14" i="1"/>
  <c r="G14" i="1"/>
  <c r="F14" i="1"/>
  <c r="E14" i="1"/>
  <c r="D14" i="1"/>
  <c r="I13" i="1"/>
  <c r="I12" i="1"/>
  <c r="I11" i="1"/>
  <c r="I10" i="1"/>
  <c r="I9" i="1"/>
  <c r="I8" i="1"/>
  <c r="I7" i="1"/>
  <c r="H6" i="1"/>
  <c r="G6" i="1"/>
  <c r="F6" i="1"/>
  <c r="E6" i="1"/>
  <c r="D6" i="1"/>
  <c r="G28" i="4" l="1"/>
  <c r="I24" i="1"/>
  <c r="E5" i="1"/>
  <c r="I14" i="1"/>
  <c r="H6" i="3"/>
  <c r="H80" i="3" s="1"/>
  <c r="F5" i="4"/>
  <c r="F28" i="4" s="1"/>
  <c r="G5" i="1"/>
  <c r="I34" i="1"/>
  <c r="I54" i="1"/>
  <c r="I58" i="1"/>
  <c r="E80" i="1"/>
  <c r="E6" i="3"/>
  <c r="E80" i="3" s="1"/>
  <c r="I44" i="3"/>
  <c r="G80" i="1"/>
  <c r="D6" i="3"/>
  <c r="D80" i="3" s="1"/>
  <c r="D5" i="1"/>
  <c r="D155" i="1" s="1"/>
  <c r="H5" i="1"/>
  <c r="H155" i="1" s="1"/>
  <c r="I67" i="1"/>
  <c r="I71" i="1"/>
  <c r="I89" i="1"/>
  <c r="I109" i="1"/>
  <c r="I129" i="1"/>
  <c r="I80" i="1" s="1"/>
  <c r="I133" i="1"/>
  <c r="D27" i="2"/>
  <c r="G43" i="3"/>
  <c r="G80" i="3" s="1"/>
  <c r="I54" i="3"/>
  <c r="I63" i="3"/>
  <c r="H8" i="4"/>
  <c r="E17" i="4"/>
  <c r="E28" i="4" s="1"/>
  <c r="H17" i="4"/>
  <c r="F6" i="3"/>
  <c r="I7" i="3"/>
  <c r="I6" i="3" s="1"/>
  <c r="H17" i="2"/>
  <c r="H6" i="2"/>
  <c r="H27" i="2" s="1"/>
  <c r="F80" i="1"/>
  <c r="I81" i="1"/>
  <c r="F5" i="1"/>
  <c r="I6" i="1"/>
  <c r="D28" i="4"/>
  <c r="F43" i="3"/>
  <c r="I43" i="3" s="1"/>
  <c r="H12" i="4"/>
  <c r="H5" i="4" s="1"/>
  <c r="H28" i="4" s="1"/>
  <c r="I5" i="1" l="1"/>
  <c r="I155" i="1" s="1"/>
  <c r="E155" i="1"/>
  <c r="G155" i="1"/>
  <c r="I80" i="3"/>
  <c r="F155" i="1"/>
  <c r="F80" i="3"/>
</calcChain>
</file>

<file path=xl/sharedStrings.xml><?xml version="1.0" encoding="utf-8"?>
<sst xmlns="http://schemas.openxmlformats.org/spreadsheetml/2006/main" count="473" uniqueCount="332">
  <si>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</si>
  <si>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</si>
  <si>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</si>
  <si>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</si>
  <si>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</si>
  <si>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</si>
  <si>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</si>
  <si>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</si>
  <si>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</si>
  <si>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</si>
  <si>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</si>
  <si>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</si>
  <si>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</si>
  <si>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</si>
  <si>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</si>
  <si>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</si>
  <si>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</si>
  <si>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</si>
  <si>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</si>
  <si>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</si>
  <si>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</si>
  <si>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</si>
  <si>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</si>
  <si>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</si>
  <si>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</si>
  <si>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</si>
  <si>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</si>
  <si>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</si>
  <si>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</si>
  <si>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</si>
  <si>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</si>
  <si>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</si>
  <si>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</si>
  <si>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</si>
  <si>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</si>
  <si>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</si>
  <si>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</si>
  <si>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</si>
  <si>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</si>
  <si>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</si>
  <si>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</si>
  <si>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</si>
  <si>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</si>
  <si>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</si>
  <si>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</si>
  <si>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</si>
  <si>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</si>
  <si>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</si>
  <si>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</si>
  <si>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</si>
  <si>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</si>
  <si>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</si>
  <si>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</si>
  <si>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</si>
  <si>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</si>
  <si>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</si>
  <si>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</si>
  <si>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</si>
  <si>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</si>
  <si>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</si>
  <si>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</si>
  <si>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</si>
  <si>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</si>
  <si>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</si>
  <si>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</si>
  <si>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</si>
  <si>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</si>
  <si>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</si>
  <si>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</si>
  <si>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</si>
  <si>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</si>
  <si>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</si>
  <si>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</si>
  <si>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</si>
  <si>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</si>
  <si>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</si>
  <si>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</si>
  <si>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</si>
  <si>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</si>
  <si>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</si>
  <si>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</si>
  <si>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</si>
  <si>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</si>
  <si>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</si>
  <si>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</si>
  <si>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</si>
  <si>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</si>
  <si>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</si>
  <si>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</si>
  <si>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</si>
  <si>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</si>
  <si>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</si>
  <si>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</si>
  <si>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</si>
  <si>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</si>
  <si>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</si>
  <si>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</si>
  <si>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</si>
  <si>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</si>
  <si>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</si>
  <si>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</si>
  <si>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</si>
  <si>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</si>
  <si>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</si>
  <si>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</si>
  <si>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</si>
  <si>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</si>
  <si>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</si>
  <si>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</si>
  <si>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</si>
  <si>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</si>
  <si>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</si>
  <si>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</si>
  <si>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</si>
  <si>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</si>
  <si>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</si>
  <si>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</si>
  <si>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</si>
  <si>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</si>
  <si>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</si>
  <si>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</si>
  <si>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</si>
  <si>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</si>
  <si>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</si>
  <si>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</si>
  <si>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</si>
  <si>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</si>
  <si>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</si>
  <si>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</si>
  <si>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</si>
  <si>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</si>
  <si>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</si>
  <si>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</si>
  <si>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</si>
  <si>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</si>
  <si>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</si>
  <si>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</si>
  <si>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</si>
  <si>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</si>
  <si>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</si>
  <si>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</si>
  <si>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</si>
  <si>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</si>
  <si>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</si>
  <si>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</si>
  <si>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</si>
  <si>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</si>
  <si>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</si>
  <si>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</si>
  <si>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</si>
  <si>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</si>
  <si>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</si>
  <si>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</si>
  <si>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</si>
  <si>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</si>
  <si>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</si>
  <si>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</si>
  <si>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</si>
  <si>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</si>
  <si>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</si>
  <si>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</si>
  <si>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</si>
  <si>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</si>
  <si>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</si>
  <si>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</si>
  <si>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</si>
  <si>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</si>
  <si>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</si>
  <si>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</si>
  <si>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</si>
  <si>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</si>
  <si>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</si>
  <si>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</si>
  <si>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</si>
  <si>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</si>
  <si>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</si>
  <si>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</si>
  <si>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</si>
  <si>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</si>
  <si>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</si>
  <si>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</si>
  <si>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</si>
  <si>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</si>
  <si>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</si>
  <si>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</si>
  <si>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</si>
  <si>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</si>
  <si>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</si>
  <si>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</si>
  <si>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</si>
  <si>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</si>
  <si>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</si>
  <si>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</si>
  <si>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</si>
  <si>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</si>
  <si>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</si>
  <si>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</si>
  <si>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</si>
  <si>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</si>
  <si>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</si>
  <si>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</si>
  <si>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</si>
  <si>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</si>
  <si>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</si>
  <si>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</si>
  <si>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</si>
  <si>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</si>
  <si>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</si>
  <si>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</si>
  <si>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</si>
  <si>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</si>
  <si>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</si>
  <si>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</si>
  <si>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</si>
  <si>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</si>
  <si>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</si>
  <si>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</si>
  <si>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</si>
  <si>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</si>
  <si>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</si>
  <si>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</si>
  <si>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</si>
  <si>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</si>
  <si>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</si>
  <si>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</si>
  <si>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</si>
  <si>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</si>
  <si>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</si>
  <si>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</si>
  <si>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</si>
  <si>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</si>
  <si>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</si>
  <si>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</si>
  <si>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</si>
  <si>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</si>
  <si>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</si>
  <si>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</si>
  <si>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</si>
  <si>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</si>
  <si>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</si>
  <si>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</si>
  <si>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</si>
  <si>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</si>
  <si>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</si>
  <si>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</si>
  <si>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</si>
  <si>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</si>
  <si>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</si>
  <si>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</si>
  <si>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</si>
  <si>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</si>
  <si>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</si>
  <si>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</si>
  <si>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</si>
  <si>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</si>
  <si>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</si>
  <si>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</si>
  <si>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</si>
  <si>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</si>
  <si>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</si>
  <si>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</si>
  <si>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</si>
  <si>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</si>
  <si>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</si>
  <si>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</si>
  <si>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</si>
  <si>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</si>
  <si>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</si>
  <si>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</si>
  <si>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</si>
  <si>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</si>
  <si>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</si>
  <si>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</si>
  <si>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</si>
  <si>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</si>
  <si>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</si>
  <si>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</si>
  <si>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</si>
  <si>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</si>
  <si>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</si>
  <si>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</si>
  <si>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</si>
  <si>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</si>
  <si>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</si>
  <si>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</si>
  <si>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</si>
  <si>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</si>
  <si>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</si>
  <si>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</si>
  <si>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</si>
  <si>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</si>
  <si>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</si>
  <si>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</si>
  <si>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</si>
  <si>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</si>
  <si>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</si>
  <si>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</si>
  <si>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</si>
  <si>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</si>
  <si>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</si>
  <si>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</si>
  <si>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</si>
  <si>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</si>
  <si>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</si>
  <si>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</si>
  <si>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</si>
  <si>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</si>
  <si>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</si>
  <si>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</si>
  <si>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</si>
  <si>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</si>
  <si>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</si>
  <si>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</si>
  <si>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</si>
  <si>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</si>
  <si>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</si>
  <si>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</si>
  <si>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</si>
  <si>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</si>
  <si>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</si>
  <si>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</si>
  <si>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</si>
  <si>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</si>
  <si>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</si>
  <si>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</si>
  <si>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</si>
  <si>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GUANAJUATENSE PARA PERSONAS CON DISCAPACIDAD
Clasificación por Objeto del Gasto (Capítulo y Concepto)
al 31 de Marzo de 2022
PESOS</t>
  </si>
  <si>
    <t>0101 DIRECCION GENERAL</t>
  </si>
  <si>
    <t>0201 ÓRGANO INTERNO DE CONTROL DEL INGUDIS</t>
  </si>
  <si>
    <t>INSTITUTO GUANAJUATENSE PARA PERSONAS CON DISCAPACIDAD
Estado Analítico del Ejercicio del Presupuesto de Egresos Detallado - LDF
Clasificación Administrativa
al 31 de Marzo de 2022
PESOS</t>
  </si>
  <si>
    <t>INSTITUTO GUANAJUATENSE PARA PERSONAS CON DISCAPACIDAD
Estado Analítico del Ejercicio del Presupuesto de Egresos Detallado - LDF
Clasificación Funcional (Finalidad y Función)
al 31 de Marzo de 2022
PESOS</t>
  </si>
  <si>
    <t>INSTITUTO GUANAJUATENSE PARA PERSONAS CON DISCAPACIDAD
Estado Analítico del Ejercicio del Presupuesto de Egresos Detallado - LDF
Clasificación de Servicios Personales por Categoría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</si>
</sst>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12" xfId="0" applyFont="1" applyBorder="1"/>
    <xf numFmtId="0" fontId="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9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6"/>
  <sheetViews>
    <sheetView showGridLines="0" topLeftCell="A135" workbookViewId="0">
      <selection activeCell="C139" sqref="C139"/>
    </sheetView>
  </sheetViews>
  <sheetFormatPr baseColWidth="10" defaultRowHeight="12.75"/>
  <cols>
    <col min="1" max="1" width="1.1640625" style="1" customWidth="1"/>
    <col min="2" max="2" width="4.83203125" style="1" customWidth="1"/>
    <col min="3" max="3" width="43" style="1" customWidth="1"/>
    <col min="4" max="9" width="13.83203125" style="1" customWidth="1"/>
    <col min="10" max="16384" width="12" style="1"/>
  </cols>
  <sheetData>
    <row r="2" spans="2:9" ht="45.95" customHeight="1">
      <c r="B2" s="48" t="s">
        <v>326</v>
      </c>
      <c r="C2" s="50"/>
      <c r="D2" s="50"/>
      <c r="E2" s="50"/>
      <c r="F2" s="50"/>
      <c r="G2" s="50"/>
      <c r="H2" s="50"/>
      <c r="I2" s="51"/>
    </row>
    <row r="3" spans="2:9">
      <c r="B3" s="48"/>
      <c r="C3" s="49"/>
      <c r="D3" s="47" t="s">
        <v>0</v>
      </c>
      <c r="E3" s="47"/>
      <c r="F3" s="47"/>
      <c r="G3" s="47"/>
      <c r="H3" s="47"/>
      <c r="I3" s="2"/>
    </row>
    <row r="4" spans="2:9" ht="28.5" customHeight="1">
      <c r="B4" s="52" t="s">
        <v>1</v>
      </c>
      <c r="C4" s="53"/>
      <c r="D4" s="31" t="s">
        <v>2</v>
      </c>
      <c r="E4" s="4" t="s">
        <v>3</v>
      </c>
      <c r="F4" s="31" t="s">
        <v>4</v>
      </c>
      <c r="G4" s="31" t="s">
        <v>5</v>
      </c>
      <c r="H4" s="31" t="s">
        <v>6</v>
      </c>
      <c r="I4" s="3" t="s">
        <v>7</v>
      </c>
    </row>
    <row r="5" spans="2:9">
      <c r="B5" s="68" t="s">
        <v>8</v>
      </c>
      <c r="C5" s="69"/>
      <c r="D5" s="5">
        <f>D6+D14+D24+D34+D44+D54+D58+D67+D71</f>
        <v>56213201.409999996</v>
      </c>
      <c r="E5" s="5">
        <f t="shared" ref="E5:I5" si="0">E6+E14+E24+E34+E44+E54+E58+E67+E71</f>
        <v>6775668.0700000003</v>
      </c>
      <c r="F5" s="5">
        <f t="shared" si="0"/>
        <v>62988869.480000004</v>
      </c>
      <c r="G5" s="5">
        <f t="shared" si="0"/>
        <v>11513820.390000001</v>
      </c>
      <c r="H5" s="5">
        <f t="shared" si="0"/>
        <v>11513820.390000001</v>
      </c>
      <c r="I5" s="5">
        <f t="shared" si="0"/>
        <v>51475049.090000004</v>
      </c>
    </row>
    <row r="6" spans="2:9">
      <c r="B6" s="45" t="s">
        <v>9</v>
      </c>
      <c r="C6" s="46"/>
      <c r="D6" s="6">
        <f>SUM(D7:D13)</f>
        <v>45032494.829999998</v>
      </c>
      <c r="E6" s="6">
        <f t="shared" ref="E6:I6" si="1">SUM(E7:E13)</f>
        <v>1883562.27</v>
      </c>
      <c r="F6" s="6">
        <f t="shared" si="1"/>
        <v>46916057.100000001</v>
      </c>
      <c r="G6" s="6">
        <f t="shared" si="1"/>
        <v>9688061.9600000009</v>
      </c>
      <c r="H6" s="6">
        <f t="shared" si="1"/>
        <v>9688061.9600000009</v>
      </c>
      <c r="I6" s="6">
        <f t="shared" si="1"/>
        <v>37227995.140000001</v>
      </c>
    </row>
    <row r="7" spans="2:9" ht="22.5">
      <c r="B7" s="70" t="s">
        <v>148</v>
      </c>
      <c r="C7" s="41" t="s">
        <v>10</v>
      </c>
      <c r="D7" s="7">
        <v>10819464</v>
      </c>
      <c r="E7" s="7">
        <v>-333264</v>
      </c>
      <c r="F7" s="7">
        <f>D7+E7</f>
        <v>10486200</v>
      </c>
      <c r="G7" s="7">
        <v>2504197.0699999998</v>
      </c>
      <c r="H7" s="7">
        <v>2504197.0699999998</v>
      </c>
      <c r="I7" s="7">
        <f>F7-G7</f>
        <v>7982002.9299999997</v>
      </c>
    </row>
    <row r="8" spans="2:9" ht="21" customHeight="1">
      <c r="B8" s="70" t="s">
        <v>149</v>
      </c>
      <c r="C8" s="41" t="s">
        <v>11</v>
      </c>
      <c r="D8" s="7">
        <v>3367101.87</v>
      </c>
      <c r="E8" s="7">
        <v>2129937.2000000002</v>
      </c>
      <c r="F8" s="7">
        <f t="shared" ref="F8:F13" si="2">D8+E8</f>
        <v>5497039.0700000003</v>
      </c>
      <c r="G8" s="7">
        <v>570039.65</v>
      </c>
      <c r="H8" s="7">
        <v>570039.65</v>
      </c>
      <c r="I8" s="7">
        <f t="shared" ref="I8:I71" si="3">F8-G8</f>
        <v>4926999.42</v>
      </c>
    </row>
    <row r="9" spans="2:9">
      <c r="B9" s="70" t="s">
        <v>150</v>
      </c>
      <c r="C9" s="41" t="s">
        <v>12</v>
      </c>
      <c r="D9" s="7">
        <v>12013664</v>
      </c>
      <c r="E9" s="7">
        <v>-289179.64</v>
      </c>
      <c r="F9" s="7">
        <f t="shared" si="2"/>
        <v>11724484.359999999</v>
      </c>
      <c r="G9" s="7">
        <v>1671257.03</v>
      </c>
      <c r="H9" s="7">
        <v>1671257.03</v>
      </c>
      <c r="I9" s="7">
        <f t="shared" si="3"/>
        <v>10053227.33</v>
      </c>
    </row>
    <row r="10" spans="2:9">
      <c r="B10" s="70" t="s">
        <v>151</v>
      </c>
      <c r="C10" s="41" t="s">
        <v>13</v>
      </c>
      <c r="D10" s="7">
        <v>3942123.37</v>
      </c>
      <c r="E10" s="7">
        <v>88132.91</v>
      </c>
      <c r="F10" s="7">
        <f t="shared" si="2"/>
        <v>4030256.2800000003</v>
      </c>
      <c r="G10" s="7">
        <v>1084050.31</v>
      </c>
      <c r="H10" s="7">
        <v>1084050.31</v>
      </c>
      <c r="I10" s="7">
        <f t="shared" si="3"/>
        <v>2946205.97</v>
      </c>
    </row>
    <row r="11" spans="2:9">
      <c r="B11" s="70" t="s">
        <v>152</v>
      </c>
      <c r="C11" s="41" t="s">
        <v>14</v>
      </c>
      <c r="D11" s="7">
        <v>14751564.59</v>
      </c>
      <c r="E11" s="7">
        <v>298145.8</v>
      </c>
      <c r="F11" s="7">
        <f t="shared" si="2"/>
        <v>15049710.390000001</v>
      </c>
      <c r="G11" s="7">
        <v>3858517.9</v>
      </c>
      <c r="H11" s="7">
        <v>3858517.9</v>
      </c>
      <c r="I11" s="7">
        <f t="shared" si="3"/>
        <v>11191192.49</v>
      </c>
    </row>
    <row r="12" spans="2:9">
      <c r="B12" s="70" t="s">
        <v>153</v>
      </c>
      <c r="C12" s="41" t="s">
        <v>15</v>
      </c>
      <c r="D12" s="7"/>
      <c r="E12" s="7"/>
      <c r="F12" s="7">
        <f t="shared" si="2"/>
        <v>0</v>
      </c>
      <c r="G12" s="7"/>
      <c r="H12" s="7"/>
      <c r="I12" s="7">
        <f t="shared" si="3"/>
        <v>0</v>
      </c>
    </row>
    <row r="13" spans="2:9">
      <c r="B13" s="70" t="s">
        <v>154</v>
      </c>
      <c r="C13" s="41" t="s">
        <v>16</v>
      </c>
      <c r="D13" s="7">
        <v>138577</v>
      </c>
      <c r="E13" s="7">
        <v>-10210</v>
      </c>
      <c r="F13" s="7">
        <f t="shared" si="2"/>
        <v>128367</v>
      </c>
      <c r="G13" s="7">
        <v>0</v>
      </c>
      <c r="H13" s="7">
        <v>0</v>
      </c>
      <c r="I13" s="7">
        <f t="shared" si="3"/>
        <v>128367</v>
      </c>
    </row>
    <row r="14" spans="2:9" ht="21.75" customHeight="1">
      <c r="B14" s="45" t="s">
        <v>17</v>
      </c>
      <c r="C14" s="46"/>
      <c r="D14" s="6">
        <f>SUM(D15:D23)</f>
        <v>2438265</v>
      </c>
      <c r="E14" s="6">
        <f t="shared" ref="E14:H14" si="4">SUM(E15:E23)</f>
        <v>3505158.8000000003</v>
      </c>
      <c r="F14" s="6">
        <f t="shared" si="4"/>
        <v>5943423.8000000007</v>
      </c>
      <c r="G14" s="6">
        <f t="shared" si="4"/>
        <v>236371.59999999998</v>
      </c>
      <c r="H14" s="6">
        <f t="shared" si="4"/>
        <v>236371.59999999998</v>
      </c>
      <c r="I14" s="6">
        <f t="shared" si="3"/>
        <v>5707052.2000000011</v>
      </c>
    </row>
    <row r="15" spans="2:9" ht="22.5">
      <c r="B15" s="70" t="s">
        <v>155</v>
      </c>
      <c r="C15" s="41" t="s">
        <v>18</v>
      </c>
      <c r="D15" s="7">
        <v>352565</v>
      </c>
      <c r="E15" s="7">
        <v>204000</v>
      </c>
      <c r="F15" s="7">
        <f t="shared" ref="F15:F23" si="5">D15+E15</f>
        <v>556565</v>
      </c>
      <c r="G15" s="7">
        <v>2445.5</v>
      </c>
      <c r="H15" s="7">
        <v>2445.5</v>
      </c>
      <c r="I15" s="7">
        <f t="shared" si="3"/>
        <v>554119.5</v>
      </c>
    </row>
    <row r="16" spans="2:9">
      <c r="B16" s="70" t="s">
        <v>156</v>
      </c>
      <c r="C16" s="41" t="s">
        <v>19</v>
      </c>
      <c r="D16" s="7">
        <v>667000</v>
      </c>
      <c r="E16" s="7">
        <v>248470.83</v>
      </c>
      <c r="F16" s="7">
        <f t="shared" si="5"/>
        <v>915470.83</v>
      </c>
      <c r="G16" s="7">
        <v>94320.82</v>
      </c>
      <c r="H16" s="7">
        <v>94320.82</v>
      </c>
      <c r="I16" s="7">
        <f t="shared" si="3"/>
        <v>821150.01</v>
      </c>
    </row>
    <row r="17" spans="2:9" ht="22.5">
      <c r="B17" s="70" t="s">
        <v>157</v>
      </c>
      <c r="C17" s="41" t="s">
        <v>20</v>
      </c>
      <c r="D17" s="7">
        <v>35000</v>
      </c>
      <c r="E17" s="7">
        <v>70000</v>
      </c>
      <c r="F17" s="7">
        <f t="shared" si="5"/>
        <v>105000</v>
      </c>
      <c r="G17" s="7">
        <v>0</v>
      </c>
      <c r="H17" s="7">
        <v>0</v>
      </c>
      <c r="I17" s="7">
        <f t="shared" si="3"/>
        <v>105000</v>
      </c>
    </row>
    <row r="18" spans="2:9" ht="22.5">
      <c r="B18" s="70" t="s">
        <v>158</v>
      </c>
      <c r="C18" s="41" t="s">
        <v>21</v>
      </c>
      <c r="D18" s="7">
        <v>130500</v>
      </c>
      <c r="E18" s="7">
        <v>5000</v>
      </c>
      <c r="F18" s="7">
        <f t="shared" si="5"/>
        <v>135500</v>
      </c>
      <c r="G18" s="7">
        <v>6409.92</v>
      </c>
      <c r="H18" s="7">
        <v>6409.92</v>
      </c>
      <c r="I18" s="7">
        <f t="shared" si="3"/>
        <v>129090.08</v>
      </c>
    </row>
    <row r="19" spans="2:9" ht="22.5">
      <c r="B19" s="70" t="s">
        <v>159</v>
      </c>
      <c r="C19" s="41" t="s">
        <v>22</v>
      </c>
      <c r="D19" s="7">
        <v>471000</v>
      </c>
      <c r="E19" s="7">
        <v>2977687.97</v>
      </c>
      <c r="F19" s="7">
        <f t="shared" si="5"/>
        <v>3448687.97</v>
      </c>
      <c r="G19" s="7">
        <v>48120.02</v>
      </c>
      <c r="H19" s="7">
        <v>48120.02</v>
      </c>
      <c r="I19" s="7">
        <f t="shared" si="3"/>
        <v>3400567.95</v>
      </c>
    </row>
    <row r="20" spans="2:9">
      <c r="B20" s="70" t="s">
        <v>160</v>
      </c>
      <c r="C20" s="41" t="s">
        <v>23</v>
      </c>
      <c r="D20" s="7">
        <v>554700</v>
      </c>
      <c r="E20" s="7">
        <v>0</v>
      </c>
      <c r="F20" s="7">
        <f t="shared" si="5"/>
        <v>554700</v>
      </c>
      <c r="G20" s="7">
        <v>84054.23</v>
      </c>
      <c r="H20" s="7">
        <v>84054.23</v>
      </c>
      <c r="I20" s="7">
        <f t="shared" si="3"/>
        <v>470645.77</v>
      </c>
    </row>
    <row r="21" spans="2:9" ht="22.5">
      <c r="B21" s="70" t="s">
        <v>161</v>
      </c>
      <c r="C21" s="41" t="s">
        <v>24</v>
      </c>
      <c r="D21" s="7">
        <v>103000</v>
      </c>
      <c r="E21" s="7">
        <v>0</v>
      </c>
      <c r="F21" s="7">
        <f t="shared" si="5"/>
        <v>103000</v>
      </c>
      <c r="G21" s="7">
        <v>0</v>
      </c>
      <c r="H21" s="7">
        <v>0</v>
      </c>
      <c r="I21" s="7">
        <f t="shared" si="3"/>
        <v>103000</v>
      </c>
    </row>
    <row r="22" spans="2:9">
      <c r="B22" s="70" t="s">
        <v>162</v>
      </c>
      <c r="C22" s="41" t="s">
        <v>25</v>
      </c>
      <c r="D22" s="7"/>
      <c r="E22" s="7"/>
      <c r="F22" s="7">
        <f t="shared" si="5"/>
        <v>0</v>
      </c>
      <c r="G22" s="7"/>
      <c r="H22" s="7"/>
      <c r="I22" s="7">
        <f t="shared" si="3"/>
        <v>0</v>
      </c>
    </row>
    <row r="23" spans="2:9" ht="21" customHeight="1">
      <c r="B23" s="70" t="s">
        <v>163</v>
      </c>
      <c r="C23" s="41" t="s">
        <v>26</v>
      </c>
      <c r="D23" s="7">
        <v>124500</v>
      </c>
      <c r="E23" s="7">
        <v>0</v>
      </c>
      <c r="F23" s="7">
        <f t="shared" si="5"/>
        <v>124500</v>
      </c>
      <c r="G23" s="7">
        <v>1021.11</v>
      </c>
      <c r="H23" s="7">
        <v>1021.11</v>
      </c>
      <c r="I23" s="7">
        <f t="shared" si="3"/>
        <v>123478.89</v>
      </c>
    </row>
    <row r="24" spans="2:9" ht="21.75" customHeight="1">
      <c r="B24" s="45" t="s">
        <v>27</v>
      </c>
      <c r="C24" s="46"/>
      <c r="D24" s="6">
        <f>SUM(D25:D33)</f>
        <v>8535441.5800000001</v>
      </c>
      <c r="E24" s="6">
        <f t="shared" ref="E24:H24" si="6">SUM(E25:E33)</f>
        <v>1240947</v>
      </c>
      <c r="F24" s="6">
        <f t="shared" si="6"/>
        <v>9776388.5799999982</v>
      </c>
      <c r="G24" s="6">
        <f t="shared" si="6"/>
        <v>1486402.22</v>
      </c>
      <c r="H24" s="6">
        <f t="shared" si="6"/>
        <v>1486402.22</v>
      </c>
      <c r="I24" s="6">
        <f t="shared" si="3"/>
        <v>8289986.3599999985</v>
      </c>
    </row>
    <row r="25" spans="2:9">
      <c r="B25" s="70" t="s">
        <v>164</v>
      </c>
      <c r="C25" s="41" t="s">
        <v>28</v>
      </c>
      <c r="D25" s="7">
        <v>1431560</v>
      </c>
      <c r="E25" s="7">
        <v>0</v>
      </c>
      <c r="F25" s="7">
        <f t="shared" ref="F25:F33" si="7">D25+E25</f>
        <v>1431560</v>
      </c>
      <c r="G25" s="7">
        <v>339571.35</v>
      </c>
      <c r="H25" s="7">
        <v>339571.35</v>
      </c>
      <c r="I25" s="7">
        <f t="shared" si="3"/>
        <v>1091988.6499999999</v>
      </c>
    </row>
    <row r="26" spans="2:9">
      <c r="B26" s="70" t="s">
        <v>165</v>
      </c>
      <c r="C26" s="41" t="s">
        <v>29</v>
      </c>
      <c r="D26" s="7">
        <v>520742.52</v>
      </c>
      <c r="E26" s="7">
        <v>175880.84</v>
      </c>
      <c r="F26" s="7">
        <f t="shared" si="7"/>
        <v>696623.36</v>
      </c>
      <c r="G26" s="7">
        <v>96279.53</v>
      </c>
      <c r="H26" s="7">
        <v>96279.53</v>
      </c>
      <c r="I26" s="7">
        <f t="shared" si="3"/>
        <v>600343.82999999996</v>
      </c>
    </row>
    <row r="27" spans="2:9" ht="22.5">
      <c r="B27" s="70" t="s">
        <v>166</v>
      </c>
      <c r="C27" s="41" t="s">
        <v>30</v>
      </c>
      <c r="D27" s="7">
        <v>1863329.2</v>
      </c>
      <c r="E27" s="7">
        <v>15000</v>
      </c>
      <c r="F27" s="7">
        <f t="shared" si="7"/>
        <v>1878329.2</v>
      </c>
      <c r="G27" s="7">
        <v>374614.74</v>
      </c>
      <c r="H27" s="7">
        <v>374614.74</v>
      </c>
      <c r="I27" s="7">
        <f t="shared" si="3"/>
        <v>1503714.46</v>
      </c>
    </row>
    <row r="28" spans="2:9">
      <c r="B28" s="70" t="s">
        <v>167</v>
      </c>
      <c r="C28" s="41" t="s">
        <v>31</v>
      </c>
      <c r="D28" s="7">
        <v>2026250.09</v>
      </c>
      <c r="E28" s="7">
        <v>0</v>
      </c>
      <c r="F28" s="7">
        <f t="shared" si="7"/>
        <v>2026250.09</v>
      </c>
      <c r="G28" s="7">
        <v>27993.919999999998</v>
      </c>
      <c r="H28" s="7">
        <v>27993.919999999998</v>
      </c>
      <c r="I28" s="7">
        <f t="shared" si="3"/>
        <v>1998256.1700000002</v>
      </c>
    </row>
    <row r="29" spans="2:9" ht="22.5">
      <c r="B29" s="70" t="s">
        <v>168</v>
      </c>
      <c r="C29" s="41" t="s">
        <v>32</v>
      </c>
      <c r="D29" s="7">
        <v>1155133.1000000001</v>
      </c>
      <c r="E29" s="7">
        <v>607161.03</v>
      </c>
      <c r="F29" s="7">
        <f t="shared" si="7"/>
        <v>1762294.1300000001</v>
      </c>
      <c r="G29" s="7">
        <v>163093.21</v>
      </c>
      <c r="H29" s="7">
        <v>163093.21</v>
      </c>
      <c r="I29" s="7">
        <f t="shared" si="3"/>
        <v>1599200.9200000002</v>
      </c>
    </row>
    <row r="30" spans="2:9">
      <c r="B30" s="70" t="s">
        <v>169</v>
      </c>
      <c r="C30" s="41" t="s">
        <v>33</v>
      </c>
      <c r="D30" s="7">
        <v>309210</v>
      </c>
      <c r="E30" s="7">
        <v>0</v>
      </c>
      <c r="F30" s="7">
        <f t="shared" si="7"/>
        <v>309210</v>
      </c>
      <c r="G30" s="7">
        <v>0</v>
      </c>
      <c r="H30" s="7">
        <v>0</v>
      </c>
      <c r="I30" s="7">
        <f t="shared" si="3"/>
        <v>309210</v>
      </c>
    </row>
    <row r="31" spans="2:9">
      <c r="B31" s="70" t="s">
        <v>170</v>
      </c>
      <c r="C31" s="41" t="s">
        <v>34</v>
      </c>
      <c r="D31" s="7">
        <v>57980</v>
      </c>
      <c r="E31" s="7">
        <v>0</v>
      </c>
      <c r="F31" s="7">
        <f t="shared" si="7"/>
        <v>57980</v>
      </c>
      <c r="G31" s="7">
        <v>2288</v>
      </c>
      <c r="H31" s="7">
        <v>2288</v>
      </c>
      <c r="I31" s="7">
        <f t="shared" si="3"/>
        <v>55692</v>
      </c>
    </row>
    <row r="32" spans="2:9">
      <c r="B32" s="70" t="s">
        <v>171</v>
      </c>
      <c r="C32" s="41" t="s">
        <v>35</v>
      </c>
      <c r="D32" s="7">
        <v>19400</v>
      </c>
      <c r="E32" s="7">
        <v>370000</v>
      </c>
      <c r="F32" s="7">
        <f t="shared" si="7"/>
        <v>389400</v>
      </c>
      <c r="G32" s="7">
        <v>266893.99</v>
      </c>
      <c r="H32" s="7">
        <v>266893.99</v>
      </c>
      <c r="I32" s="7">
        <f t="shared" si="3"/>
        <v>122506.01000000001</v>
      </c>
    </row>
    <row r="33" spans="2:9">
      <c r="B33" s="70" t="s">
        <v>172</v>
      </c>
      <c r="C33" s="41" t="s">
        <v>36</v>
      </c>
      <c r="D33" s="7">
        <v>1151836.67</v>
      </c>
      <c r="E33" s="7">
        <v>72905.13</v>
      </c>
      <c r="F33" s="7">
        <f t="shared" si="7"/>
        <v>1224741.7999999998</v>
      </c>
      <c r="G33" s="7">
        <v>215667.48</v>
      </c>
      <c r="H33" s="7">
        <v>215667.48</v>
      </c>
      <c r="I33" s="7">
        <f t="shared" si="3"/>
        <v>1009074.3199999998</v>
      </c>
    </row>
    <row r="34" spans="2:9" ht="21.75" customHeight="1">
      <c r="B34" s="45" t="s">
        <v>37</v>
      </c>
      <c r="C34" s="46"/>
      <c r="D34" s="6">
        <f>SUM(D35:D43)</f>
        <v>207000</v>
      </c>
      <c r="E34" s="6">
        <f t="shared" ref="E34:H34" si="8">SUM(E35:E43)</f>
        <v>146000</v>
      </c>
      <c r="F34" s="6">
        <f t="shared" si="8"/>
        <v>353000</v>
      </c>
      <c r="G34" s="6">
        <f t="shared" si="8"/>
        <v>102984.61</v>
      </c>
      <c r="H34" s="6">
        <f t="shared" si="8"/>
        <v>102984.61</v>
      </c>
      <c r="I34" s="6">
        <f t="shared" si="3"/>
        <v>250015.39</v>
      </c>
    </row>
    <row r="35" spans="2:9" ht="22.5">
      <c r="B35" s="70" t="s">
        <v>173</v>
      </c>
      <c r="C35" s="41" t="s">
        <v>38</v>
      </c>
      <c r="D35" s="7"/>
      <c r="E35" s="7"/>
      <c r="F35" s="7">
        <f t="shared" ref="F35:F43" si="9">D35+E35</f>
        <v>0</v>
      </c>
      <c r="G35" s="7"/>
      <c r="H35" s="7"/>
      <c r="I35" s="7">
        <f t="shared" si="3"/>
        <v>0</v>
      </c>
    </row>
    <row r="36" spans="2:9">
      <c r="B36" s="70" t="s">
        <v>174</v>
      </c>
      <c r="C36" s="41" t="s">
        <v>39</v>
      </c>
      <c r="D36" s="7"/>
      <c r="E36" s="7"/>
      <c r="F36" s="7">
        <f t="shared" si="9"/>
        <v>0</v>
      </c>
      <c r="G36" s="7"/>
      <c r="H36" s="7"/>
      <c r="I36" s="7">
        <f t="shared" si="3"/>
        <v>0</v>
      </c>
    </row>
    <row r="37" spans="2:9">
      <c r="B37" s="70" t="s">
        <v>175</v>
      </c>
      <c r="C37" s="41" t="s">
        <v>40</v>
      </c>
      <c r="D37" s="7"/>
      <c r="E37" s="7"/>
      <c r="F37" s="7">
        <f t="shared" si="9"/>
        <v>0</v>
      </c>
      <c r="G37" s="7"/>
      <c r="H37" s="7"/>
      <c r="I37" s="7">
        <f t="shared" si="3"/>
        <v>0</v>
      </c>
    </row>
    <row r="38" spans="2:9">
      <c r="B38" s="70" t="s">
        <v>176</v>
      </c>
      <c r="C38" s="41" t="s">
        <v>41</v>
      </c>
      <c r="D38" s="7">
        <v>0</v>
      </c>
      <c r="E38" s="7">
        <v>146000</v>
      </c>
      <c r="F38" s="7">
        <f t="shared" si="9"/>
        <v>146000</v>
      </c>
      <c r="G38" s="7">
        <v>0</v>
      </c>
      <c r="H38" s="7">
        <v>0</v>
      </c>
      <c r="I38" s="7">
        <f t="shared" si="3"/>
        <v>146000</v>
      </c>
    </row>
    <row r="39" spans="2:9">
      <c r="B39" s="70" t="s">
        <v>177</v>
      </c>
      <c r="C39" s="41" t="s">
        <v>42</v>
      </c>
      <c r="D39" s="7">
        <v>207000</v>
      </c>
      <c r="E39" s="7">
        <v>0</v>
      </c>
      <c r="F39" s="7">
        <f t="shared" si="9"/>
        <v>207000</v>
      </c>
      <c r="G39" s="7">
        <v>102984.61</v>
      </c>
      <c r="H39" s="7">
        <v>102984.61</v>
      </c>
      <c r="I39" s="7">
        <f t="shared" si="3"/>
        <v>104015.39</v>
      </c>
    </row>
    <row r="40" spans="2:9" ht="22.5">
      <c r="B40" s="70" t="s">
        <v>178</v>
      </c>
      <c r="C40" s="41" t="s">
        <v>43</v>
      </c>
      <c r="D40" s="7"/>
      <c r="E40" s="7"/>
      <c r="F40" s="7">
        <f t="shared" si="9"/>
        <v>0</v>
      </c>
      <c r="G40" s="7"/>
      <c r="H40" s="7"/>
      <c r="I40" s="7">
        <f t="shared" si="3"/>
        <v>0</v>
      </c>
    </row>
    <row r="41" spans="2:9">
      <c r="B41" s="71"/>
      <c r="C41" s="41" t="s">
        <v>44</v>
      </c>
      <c r="D41" s="7"/>
      <c r="E41" s="7"/>
      <c r="F41" s="7">
        <f t="shared" si="9"/>
        <v>0</v>
      </c>
      <c r="G41" s="7"/>
      <c r="H41" s="7"/>
      <c r="I41" s="7">
        <f t="shared" si="3"/>
        <v>0</v>
      </c>
    </row>
    <row r="42" spans="2:9">
      <c r="B42" s="71"/>
      <c r="C42" s="41" t="s">
        <v>45</v>
      </c>
      <c r="D42" s="7"/>
      <c r="E42" s="7"/>
      <c r="F42" s="7">
        <f t="shared" si="9"/>
        <v>0</v>
      </c>
      <c r="G42" s="7"/>
      <c r="H42" s="7"/>
      <c r="I42" s="7">
        <f t="shared" si="3"/>
        <v>0</v>
      </c>
    </row>
    <row r="43" spans="2:9">
      <c r="B43" s="70" t="s">
        <v>179</v>
      </c>
      <c r="C43" s="41" t="s">
        <v>46</v>
      </c>
      <c r="D43" s="7"/>
      <c r="E43" s="7"/>
      <c r="F43" s="7">
        <f t="shared" si="9"/>
        <v>0</v>
      </c>
      <c r="G43" s="7"/>
      <c r="H43" s="7"/>
      <c r="I43" s="7">
        <f t="shared" si="3"/>
        <v>0</v>
      </c>
    </row>
    <row r="44" spans="2:9" ht="24" customHeight="1">
      <c r="B44" s="45" t="s">
        <v>47</v>
      </c>
      <c r="C44" s="46"/>
      <c r="D44" s="6">
        <f>SUM(D45:D53)</f>
        <v>0</v>
      </c>
      <c r="E44" s="6">
        <f t="shared" ref="E44:H44" si="10">SUM(E45:E53)</f>
        <v>0</v>
      </c>
      <c r="F44" s="6">
        <f t="shared" si="10"/>
        <v>0</v>
      </c>
      <c r="G44" s="6">
        <f t="shared" si="10"/>
        <v>0</v>
      </c>
      <c r="H44" s="6">
        <f t="shared" si="10"/>
        <v>0</v>
      </c>
      <c r="I44" s="6">
        <f t="shared" si="3"/>
        <v>0</v>
      </c>
    </row>
    <row r="45" spans="2:9">
      <c r="B45" s="70" t="s">
        <v>180</v>
      </c>
      <c r="C45" s="41" t="s">
        <v>48</v>
      </c>
      <c r="D45" s="7"/>
      <c r="E45" s="7"/>
      <c r="F45" s="7">
        <f t="shared" ref="F45:F53" si="11">D45+E45</f>
        <v>0</v>
      </c>
      <c r="G45" s="7"/>
      <c r="H45" s="7"/>
      <c r="I45" s="7">
        <f t="shared" si="3"/>
        <v>0</v>
      </c>
    </row>
    <row r="46" spans="2:9">
      <c r="B46" s="70" t="s">
        <v>181</v>
      </c>
      <c r="C46" s="41" t="s">
        <v>49</v>
      </c>
      <c r="D46" s="7"/>
      <c r="E46" s="7"/>
      <c r="F46" s="7">
        <f t="shared" si="11"/>
        <v>0</v>
      </c>
      <c r="G46" s="7"/>
      <c r="H46" s="7"/>
      <c r="I46" s="7">
        <f t="shared" si="3"/>
        <v>0</v>
      </c>
    </row>
    <row r="47" spans="2:9">
      <c r="B47" s="70" t="s">
        <v>182</v>
      </c>
      <c r="C47" s="41" t="s">
        <v>50</v>
      </c>
      <c r="D47" s="7"/>
      <c r="E47" s="7"/>
      <c r="F47" s="7">
        <f t="shared" si="11"/>
        <v>0</v>
      </c>
      <c r="G47" s="7"/>
      <c r="H47" s="7"/>
      <c r="I47" s="7">
        <f t="shared" si="3"/>
        <v>0</v>
      </c>
    </row>
    <row r="48" spans="2:9">
      <c r="B48" s="70" t="s">
        <v>183</v>
      </c>
      <c r="C48" s="41" t="s">
        <v>51</v>
      </c>
      <c r="D48" s="7"/>
      <c r="E48" s="7"/>
      <c r="F48" s="7">
        <f t="shared" si="11"/>
        <v>0</v>
      </c>
      <c r="G48" s="7"/>
      <c r="H48" s="7"/>
      <c r="I48" s="7">
        <f t="shared" si="3"/>
        <v>0</v>
      </c>
    </row>
    <row r="49" spans="2:9">
      <c r="B49" s="70" t="s">
        <v>184</v>
      </c>
      <c r="C49" s="41" t="s">
        <v>52</v>
      </c>
      <c r="D49" s="7"/>
      <c r="E49" s="7"/>
      <c r="F49" s="7">
        <f t="shared" si="11"/>
        <v>0</v>
      </c>
      <c r="G49" s="7"/>
      <c r="H49" s="7"/>
      <c r="I49" s="7">
        <f t="shared" si="3"/>
        <v>0</v>
      </c>
    </row>
    <row r="50" spans="2:9">
      <c r="B50" s="70" t="s">
        <v>185</v>
      </c>
      <c r="C50" s="41" t="s">
        <v>53</v>
      </c>
      <c r="D50" s="7"/>
      <c r="E50" s="7"/>
      <c r="F50" s="7">
        <f t="shared" si="11"/>
        <v>0</v>
      </c>
      <c r="G50" s="7"/>
      <c r="H50" s="7"/>
      <c r="I50" s="7">
        <f t="shared" si="3"/>
        <v>0</v>
      </c>
    </row>
    <row r="51" spans="2:9">
      <c r="B51" s="70" t="s">
        <v>186</v>
      </c>
      <c r="C51" s="41" t="s">
        <v>54</v>
      </c>
      <c r="D51" s="7"/>
      <c r="E51" s="7"/>
      <c r="F51" s="7">
        <f t="shared" si="11"/>
        <v>0</v>
      </c>
      <c r="G51" s="7"/>
      <c r="H51" s="7"/>
      <c r="I51" s="7">
        <f t="shared" si="3"/>
        <v>0</v>
      </c>
    </row>
    <row r="52" spans="2:9">
      <c r="B52" s="70" t="s">
        <v>187</v>
      </c>
      <c r="C52" s="41" t="s">
        <v>55</v>
      </c>
      <c r="D52" s="7"/>
      <c r="E52" s="7"/>
      <c r="F52" s="7">
        <f t="shared" si="11"/>
        <v>0</v>
      </c>
      <c r="G52" s="7"/>
      <c r="H52" s="7"/>
      <c r="I52" s="7">
        <f t="shared" si="3"/>
        <v>0</v>
      </c>
    </row>
    <row r="53" spans="2:9">
      <c r="B53" s="70" t="s">
        <v>188</v>
      </c>
      <c r="C53" s="41" t="s">
        <v>56</v>
      </c>
      <c r="D53" s="7"/>
      <c r="E53" s="7"/>
      <c r="F53" s="7">
        <f t="shared" si="11"/>
        <v>0</v>
      </c>
      <c r="G53" s="7"/>
      <c r="H53" s="7"/>
      <c r="I53" s="7">
        <f t="shared" si="3"/>
        <v>0</v>
      </c>
    </row>
    <row r="54" spans="2:9">
      <c r="B54" s="45" t="s">
        <v>57</v>
      </c>
      <c r="C54" s="46"/>
      <c r="D54" s="6">
        <f>SUM(D55:D57)</f>
        <v>0</v>
      </c>
      <c r="E54" s="6">
        <f t="shared" ref="E54:H54" si="12">SUM(E55:E57)</f>
        <v>0</v>
      </c>
      <c r="F54" s="6">
        <f t="shared" si="12"/>
        <v>0</v>
      </c>
      <c r="G54" s="6">
        <f t="shared" si="12"/>
        <v>0</v>
      </c>
      <c r="H54" s="6">
        <f t="shared" si="12"/>
        <v>0</v>
      </c>
      <c r="I54" s="6">
        <f t="shared" si="3"/>
        <v>0</v>
      </c>
    </row>
    <row r="55" spans="2:9">
      <c r="B55" s="70" t="s">
        <v>189</v>
      </c>
      <c r="C55" s="41" t="s">
        <v>58</v>
      </c>
      <c r="D55" s="7"/>
      <c r="E55" s="7"/>
      <c r="F55" s="7">
        <f t="shared" ref="F55:F57" si="13">D55+E55</f>
        <v>0</v>
      </c>
      <c r="G55" s="7"/>
      <c r="H55" s="7"/>
      <c r="I55" s="7">
        <f t="shared" si="3"/>
        <v>0</v>
      </c>
    </row>
    <row r="56" spans="2:9">
      <c r="B56" s="70" t="s">
        <v>190</v>
      </c>
      <c r="C56" s="41" t="s">
        <v>59</v>
      </c>
      <c r="D56" s="7"/>
      <c r="E56" s="7"/>
      <c r="F56" s="7">
        <f t="shared" si="13"/>
        <v>0</v>
      </c>
      <c r="G56" s="7"/>
      <c r="H56" s="7"/>
      <c r="I56" s="7">
        <f t="shared" si="3"/>
        <v>0</v>
      </c>
    </row>
    <row r="57" spans="2:9">
      <c r="B57" s="70" t="s">
        <v>191</v>
      </c>
      <c r="C57" s="41" t="s">
        <v>60</v>
      </c>
      <c r="D57" s="7"/>
      <c r="E57" s="7"/>
      <c r="F57" s="7">
        <f t="shared" si="13"/>
        <v>0</v>
      </c>
      <c r="G57" s="7"/>
      <c r="H57" s="7"/>
      <c r="I57" s="7">
        <f t="shared" si="3"/>
        <v>0</v>
      </c>
    </row>
    <row r="58" spans="2:9" ht="21.75" customHeight="1">
      <c r="B58" s="45" t="s">
        <v>61</v>
      </c>
      <c r="C58" s="46"/>
      <c r="D58" s="6">
        <f>SUM(D59:D66)</f>
        <v>0</v>
      </c>
      <c r="E58" s="6">
        <f t="shared" ref="E58:H58" si="14">SUM(E59:E66)</f>
        <v>0</v>
      </c>
      <c r="F58" s="6">
        <f t="shared" si="14"/>
        <v>0</v>
      </c>
      <c r="G58" s="6">
        <f t="shared" si="14"/>
        <v>0</v>
      </c>
      <c r="H58" s="6">
        <f t="shared" si="14"/>
        <v>0</v>
      </c>
      <c r="I58" s="6">
        <f t="shared" si="3"/>
        <v>0</v>
      </c>
    </row>
    <row r="59" spans="2:9" ht="22.5">
      <c r="B59" s="70" t="s">
        <v>192</v>
      </c>
      <c r="C59" s="41" t="s">
        <v>62</v>
      </c>
      <c r="D59" s="7"/>
      <c r="E59" s="7"/>
      <c r="F59" s="7">
        <f t="shared" ref="F59:F66" si="15">D59+E59</f>
        <v>0</v>
      </c>
      <c r="G59" s="7"/>
      <c r="H59" s="7"/>
      <c r="I59" s="7">
        <f t="shared" si="3"/>
        <v>0</v>
      </c>
    </row>
    <row r="60" spans="2:9">
      <c r="B60" s="70" t="s">
        <v>193</v>
      </c>
      <c r="C60" s="41" t="s">
        <v>63</v>
      </c>
      <c r="D60" s="7"/>
      <c r="E60" s="7"/>
      <c r="F60" s="7">
        <f t="shared" si="15"/>
        <v>0</v>
      </c>
      <c r="G60" s="7"/>
      <c r="H60" s="7"/>
      <c r="I60" s="7">
        <f t="shared" si="3"/>
        <v>0</v>
      </c>
    </row>
    <row r="61" spans="2:9">
      <c r="B61" s="70" t="s">
        <v>194</v>
      </c>
      <c r="C61" s="41" t="s">
        <v>64</v>
      </c>
      <c r="D61" s="7"/>
      <c r="E61" s="7"/>
      <c r="F61" s="7">
        <f t="shared" si="15"/>
        <v>0</v>
      </c>
      <c r="G61" s="7"/>
      <c r="H61" s="7"/>
      <c r="I61" s="7">
        <f t="shared" si="3"/>
        <v>0</v>
      </c>
    </row>
    <row r="62" spans="2:9">
      <c r="B62" s="70" t="s">
        <v>195</v>
      </c>
      <c r="C62" s="41" t="s">
        <v>65</v>
      </c>
      <c r="D62" s="7"/>
      <c r="E62" s="7"/>
      <c r="F62" s="7">
        <f t="shared" si="15"/>
        <v>0</v>
      </c>
      <c r="G62" s="7"/>
      <c r="H62" s="7"/>
      <c r="I62" s="7">
        <f t="shared" si="3"/>
        <v>0</v>
      </c>
    </row>
    <row r="63" spans="2:9" ht="22.5">
      <c r="B63" s="70" t="s">
        <v>196</v>
      </c>
      <c r="C63" s="41" t="s">
        <v>66</v>
      </c>
      <c r="D63" s="7"/>
      <c r="E63" s="7"/>
      <c r="F63" s="7">
        <f t="shared" si="15"/>
        <v>0</v>
      </c>
      <c r="G63" s="7"/>
      <c r="H63" s="7"/>
      <c r="I63" s="7">
        <f t="shared" si="3"/>
        <v>0</v>
      </c>
    </row>
    <row r="64" spans="2:9">
      <c r="B64" s="70" t="s">
        <v>197</v>
      </c>
      <c r="C64" s="41" t="s">
        <v>67</v>
      </c>
      <c r="D64" s="7"/>
      <c r="E64" s="7"/>
      <c r="F64" s="7">
        <f t="shared" si="15"/>
        <v>0</v>
      </c>
      <c r="G64" s="7"/>
      <c r="H64" s="7"/>
      <c r="I64" s="7">
        <f t="shared" si="3"/>
        <v>0</v>
      </c>
    </row>
    <row r="65" spans="2:9">
      <c r="B65" s="70"/>
      <c r="C65" s="41" t="s">
        <v>68</v>
      </c>
      <c r="D65" s="7"/>
      <c r="E65" s="7"/>
      <c r="F65" s="7">
        <f t="shared" si="15"/>
        <v>0</v>
      </c>
      <c r="G65" s="7"/>
      <c r="H65" s="7"/>
      <c r="I65" s="7">
        <f t="shared" si="3"/>
        <v>0</v>
      </c>
    </row>
    <row r="66" spans="2:9" ht="22.5">
      <c r="B66" s="70" t="s">
        <v>198</v>
      </c>
      <c r="C66" s="41" t="s">
        <v>69</v>
      </c>
      <c r="D66" s="7"/>
      <c r="E66" s="7"/>
      <c r="F66" s="7">
        <f t="shared" si="15"/>
        <v>0</v>
      </c>
      <c r="G66" s="7"/>
      <c r="H66" s="7"/>
      <c r="I66" s="7">
        <f t="shared" si="3"/>
        <v>0</v>
      </c>
    </row>
    <row r="67" spans="2:9">
      <c r="B67" s="45" t="s">
        <v>70</v>
      </c>
      <c r="C67" s="46"/>
      <c r="D67" s="6">
        <f>SUM(D68:D70)</f>
        <v>0</v>
      </c>
      <c r="E67" s="6">
        <f t="shared" ref="E67:H67" si="16">SUM(E68:E70)</f>
        <v>0</v>
      </c>
      <c r="F67" s="6">
        <f t="shared" si="16"/>
        <v>0</v>
      </c>
      <c r="G67" s="6">
        <f t="shared" si="16"/>
        <v>0</v>
      </c>
      <c r="H67" s="6">
        <f t="shared" si="16"/>
        <v>0</v>
      </c>
      <c r="I67" s="6">
        <f t="shared" si="3"/>
        <v>0</v>
      </c>
    </row>
    <row r="68" spans="2:9">
      <c r="B68" s="70" t="s">
        <v>199</v>
      </c>
      <c r="C68" s="41" t="s">
        <v>71</v>
      </c>
      <c r="D68" s="7"/>
      <c r="E68" s="7"/>
      <c r="F68" s="7">
        <f t="shared" ref="F68:F70" si="17">D68+E68</f>
        <v>0</v>
      </c>
      <c r="G68" s="7"/>
      <c r="H68" s="7"/>
      <c r="I68" s="7">
        <f t="shared" si="3"/>
        <v>0</v>
      </c>
    </row>
    <row r="69" spans="2:9">
      <c r="B69" s="70" t="s">
        <v>200</v>
      </c>
      <c r="C69" s="41" t="s">
        <v>72</v>
      </c>
      <c r="D69" s="7"/>
      <c r="E69" s="7"/>
      <c r="F69" s="7">
        <f t="shared" si="17"/>
        <v>0</v>
      </c>
      <c r="G69" s="7"/>
      <c r="H69" s="7"/>
      <c r="I69" s="7">
        <f t="shared" si="3"/>
        <v>0</v>
      </c>
    </row>
    <row r="70" spans="2:9">
      <c r="B70" s="70" t="s">
        <v>324</v>
      </c>
      <c r="C70" s="41" t="s">
        <v>73</v>
      </c>
      <c r="D70" s="7"/>
      <c r="E70" s="7"/>
      <c r="F70" s="7">
        <f t="shared" si="17"/>
        <v>0</v>
      </c>
      <c r="G70" s="7"/>
      <c r="H70" s="7"/>
      <c r="I70" s="7">
        <f t="shared" si="3"/>
        <v>0</v>
      </c>
    </row>
    <row r="71" spans="2:9">
      <c r="B71" s="45" t="s">
        <v>74</v>
      </c>
      <c r="C71" s="46"/>
      <c r="D71" s="6">
        <f>SUM(D72:D78)</f>
        <v>0</v>
      </c>
      <c r="E71" s="6">
        <f t="shared" ref="E71:H71" si="18">SUM(E72:E78)</f>
        <v>0</v>
      </c>
      <c r="F71" s="6">
        <f t="shared" si="18"/>
        <v>0</v>
      </c>
      <c r="G71" s="6">
        <f t="shared" si="18"/>
        <v>0</v>
      </c>
      <c r="H71" s="6">
        <f t="shared" si="18"/>
        <v>0</v>
      </c>
      <c r="I71" s="6">
        <f t="shared" si="3"/>
        <v>0</v>
      </c>
    </row>
    <row r="72" spans="2:9">
      <c r="B72" s="70" t="s">
        <v>201</v>
      </c>
      <c r="C72" s="41" t="s">
        <v>75</v>
      </c>
      <c r="D72" s="7"/>
      <c r="E72" s="7"/>
      <c r="F72" s="7">
        <f t="shared" ref="F72:F78" si="19">D72+E72</f>
        <v>0</v>
      </c>
      <c r="G72" s="7"/>
      <c r="H72" s="7"/>
      <c r="I72" s="7">
        <f t="shared" ref="I72:I78" si="20">F72-G72</f>
        <v>0</v>
      </c>
    </row>
    <row r="73" spans="2:9">
      <c r="B73" s="70" t="s">
        <v>202</v>
      </c>
      <c r="C73" s="41" t="s">
        <v>76</v>
      </c>
      <c r="D73" s="7"/>
      <c r="E73" s="7"/>
      <c r="F73" s="7">
        <f t="shared" si="19"/>
        <v>0</v>
      </c>
      <c r="G73" s="7"/>
      <c r="H73" s="7"/>
      <c r="I73" s="7">
        <f t="shared" si="20"/>
        <v>0</v>
      </c>
    </row>
    <row r="74" spans="2:9">
      <c r="B74" s="70" t="s">
        <v>203</v>
      </c>
      <c r="C74" s="41" t="s">
        <v>77</v>
      </c>
      <c r="D74" s="7"/>
      <c r="E74" s="7"/>
      <c r="F74" s="7">
        <f t="shared" si="19"/>
        <v>0</v>
      </c>
      <c r="G74" s="7"/>
      <c r="H74" s="7"/>
      <c r="I74" s="7">
        <f t="shared" si="20"/>
        <v>0</v>
      </c>
    </row>
    <row r="75" spans="2:9">
      <c r="B75" s="70" t="s">
        <v>204</v>
      </c>
      <c r="C75" s="41" t="s">
        <v>78</v>
      </c>
      <c r="D75" s="7"/>
      <c r="E75" s="7"/>
      <c r="F75" s="7">
        <f t="shared" si="19"/>
        <v>0</v>
      </c>
      <c r="G75" s="7"/>
      <c r="H75" s="7"/>
      <c r="I75" s="7">
        <f t="shared" si="20"/>
        <v>0</v>
      </c>
    </row>
    <row r="76" spans="2:9">
      <c r="B76" s="70" t="s">
        <v>205</v>
      </c>
      <c r="C76" s="41" t="s">
        <v>79</v>
      </c>
      <c r="D76" s="7"/>
      <c r="E76" s="7"/>
      <c r="F76" s="7">
        <f t="shared" si="19"/>
        <v>0</v>
      </c>
      <c r="G76" s="7"/>
      <c r="H76" s="7"/>
      <c r="I76" s="7">
        <f t="shared" si="20"/>
        <v>0</v>
      </c>
    </row>
    <row r="77" spans="2:9">
      <c r="B77" s="70" t="s">
        <v>206</v>
      </c>
      <c r="C77" s="41" t="s">
        <v>80</v>
      </c>
      <c r="D77" s="7"/>
      <c r="E77" s="7"/>
      <c r="F77" s="7">
        <f t="shared" si="19"/>
        <v>0</v>
      </c>
      <c r="G77" s="7"/>
      <c r="H77" s="7"/>
      <c r="I77" s="7">
        <f t="shared" si="20"/>
        <v>0</v>
      </c>
    </row>
    <row r="78" spans="2:9" ht="22.5">
      <c r="B78" s="70" t="s">
        <v>207</v>
      </c>
      <c r="C78" s="41" t="s">
        <v>81</v>
      </c>
      <c r="D78" s="7"/>
      <c r="E78" s="7"/>
      <c r="F78" s="7">
        <f t="shared" si="19"/>
        <v>0</v>
      </c>
      <c r="G78" s="7"/>
      <c r="H78" s="7"/>
      <c r="I78" s="7">
        <f t="shared" si="20"/>
        <v>0</v>
      </c>
    </row>
    <row r="79" spans="2:9" ht="5.0999999999999996" customHeight="1">
      <c r="B79" s="72"/>
      <c r="C79" s="42"/>
      <c r="D79" s="8"/>
      <c r="E79" s="8"/>
      <c r="F79" s="8"/>
      <c r="G79" s="8"/>
      <c r="H79" s="8"/>
      <c r="I79" s="8"/>
    </row>
    <row r="80" spans="2:9">
      <c r="B80" s="64" t="s">
        <v>82</v>
      </c>
      <c r="C80" s="65"/>
      <c r="D80" s="8">
        <f>D81+D89+D99+D109+D119+D129+D133+D142+D146</f>
        <v>0</v>
      </c>
      <c r="E80" s="8">
        <f t="shared" ref="E80:I80" si="21">E81+E89+E99+E109+E119+E129+E133+E142+E146</f>
        <v>0</v>
      </c>
      <c r="F80" s="8">
        <f t="shared" si="21"/>
        <v>0</v>
      </c>
      <c r="G80" s="8">
        <f t="shared" si="21"/>
        <v>0</v>
      </c>
      <c r="H80" s="8">
        <f t="shared" si="21"/>
        <v>0</v>
      </c>
      <c r="I80" s="8">
        <f t="shared" si="21"/>
        <v>0</v>
      </c>
    </row>
    <row r="81" spans="2:9">
      <c r="B81" s="73" t="s">
        <v>9</v>
      </c>
      <c r="C81" s="74"/>
      <c r="D81" s="8">
        <f>SUM(D82:D88)</f>
        <v>0</v>
      </c>
      <c r="E81" s="8">
        <f t="shared" ref="E81:I81" si="22">SUM(E82:E88)</f>
        <v>0</v>
      </c>
      <c r="F81" s="8">
        <f t="shared" si="22"/>
        <v>0</v>
      </c>
      <c r="G81" s="8">
        <f t="shared" si="22"/>
        <v>0</v>
      </c>
      <c r="H81" s="8">
        <f t="shared" si="22"/>
        <v>0</v>
      </c>
      <c r="I81" s="8">
        <f t="shared" si="22"/>
        <v>0</v>
      </c>
    </row>
    <row r="82" spans="2:9" ht="22.5">
      <c r="B82" s="70" t="s">
        <v>208</v>
      </c>
      <c r="C82" s="75" t="s">
        <v>10</v>
      </c>
      <c r="D82" s="9"/>
      <c r="E82" s="9"/>
      <c r="F82" s="7">
        <f t="shared" ref="F82:F88" si="23">D82+E82</f>
        <v>0</v>
      </c>
      <c r="G82" s="9"/>
      <c r="H82" s="9"/>
      <c r="I82" s="9">
        <f t="shared" ref="I82:I145" si="24">F82-G82</f>
        <v>0</v>
      </c>
    </row>
    <row r="83" spans="2:9">
      <c r="B83" s="70" t="s">
        <v>209</v>
      </c>
      <c r="C83" s="75" t="s">
        <v>11</v>
      </c>
      <c r="D83" s="9"/>
      <c r="E83" s="9"/>
      <c r="F83" s="7">
        <f t="shared" si="23"/>
        <v>0</v>
      </c>
      <c r="G83" s="9"/>
      <c r="H83" s="9"/>
      <c r="I83" s="9">
        <f t="shared" si="24"/>
        <v>0</v>
      </c>
    </row>
    <row r="84" spans="2:9">
      <c r="B84" s="70" t="s">
        <v>210</v>
      </c>
      <c r="C84" s="75" t="s">
        <v>12</v>
      </c>
      <c r="D84" s="9"/>
      <c r="E84" s="9"/>
      <c r="F84" s="7">
        <f t="shared" si="23"/>
        <v>0</v>
      </c>
      <c r="G84" s="9"/>
      <c r="H84" s="9"/>
      <c r="I84" s="9">
        <f t="shared" si="24"/>
        <v>0</v>
      </c>
    </row>
    <row r="85" spans="2:9">
      <c r="B85" s="70" t="s">
        <v>211</v>
      </c>
      <c r="C85" s="75" t="s">
        <v>13</v>
      </c>
      <c r="D85" s="9"/>
      <c r="E85" s="9"/>
      <c r="F85" s="7">
        <f t="shared" si="23"/>
        <v>0</v>
      </c>
      <c r="G85" s="9"/>
      <c r="H85" s="9"/>
      <c r="I85" s="9">
        <f t="shared" si="24"/>
        <v>0</v>
      </c>
    </row>
    <row r="86" spans="2:9">
      <c r="B86" s="70" t="s">
        <v>212</v>
      </c>
      <c r="C86" s="75" t="s">
        <v>14</v>
      </c>
      <c r="D86" s="9"/>
      <c r="E86" s="9"/>
      <c r="F86" s="7">
        <f t="shared" si="23"/>
        <v>0</v>
      </c>
      <c r="G86" s="9"/>
      <c r="H86" s="9"/>
      <c r="I86" s="9">
        <f t="shared" si="24"/>
        <v>0</v>
      </c>
    </row>
    <row r="87" spans="2:9">
      <c r="B87" s="70" t="s">
        <v>213</v>
      </c>
      <c r="C87" s="75" t="s">
        <v>15</v>
      </c>
      <c r="D87" s="9"/>
      <c r="E87" s="9"/>
      <c r="F87" s="7">
        <f t="shared" si="23"/>
        <v>0</v>
      </c>
      <c r="G87" s="9"/>
      <c r="H87" s="9"/>
      <c r="I87" s="9">
        <f t="shared" si="24"/>
        <v>0</v>
      </c>
    </row>
    <row r="88" spans="2:9">
      <c r="B88" s="70" t="s">
        <v>214</v>
      </c>
      <c r="C88" s="75" t="s">
        <v>16</v>
      </c>
      <c r="D88" s="9"/>
      <c r="E88" s="9"/>
      <c r="F88" s="7">
        <f t="shared" si="23"/>
        <v>0</v>
      </c>
      <c r="G88" s="9"/>
      <c r="H88" s="9"/>
      <c r="I88" s="9">
        <f t="shared" si="24"/>
        <v>0</v>
      </c>
    </row>
    <row r="89" spans="2:9" ht="22.5" customHeight="1">
      <c r="B89" s="73" t="s">
        <v>17</v>
      </c>
      <c r="C89" s="74"/>
      <c r="D89" s="8">
        <f>SUM(D90:D98)</f>
        <v>0</v>
      </c>
      <c r="E89" s="8">
        <f t="shared" ref="E89:H89" si="25">SUM(E90:E98)</f>
        <v>0</v>
      </c>
      <c r="F89" s="8">
        <f t="shared" si="25"/>
        <v>0</v>
      </c>
      <c r="G89" s="8">
        <f t="shared" si="25"/>
        <v>0</v>
      </c>
      <c r="H89" s="8">
        <f t="shared" si="25"/>
        <v>0</v>
      </c>
      <c r="I89" s="8">
        <f t="shared" si="24"/>
        <v>0</v>
      </c>
    </row>
    <row r="90" spans="2:9" ht="22.5">
      <c r="B90" s="70" t="s">
        <v>215</v>
      </c>
      <c r="C90" s="75" t="s">
        <v>18</v>
      </c>
      <c r="D90" s="9"/>
      <c r="E90" s="9"/>
      <c r="F90" s="7">
        <f t="shared" ref="F90:F98" si="26">D90+E90</f>
        <v>0</v>
      </c>
      <c r="G90" s="9"/>
      <c r="H90" s="9"/>
      <c r="I90" s="9">
        <f t="shared" si="24"/>
        <v>0</v>
      </c>
    </row>
    <row r="91" spans="2:9">
      <c r="B91" s="70" t="s">
        <v>216</v>
      </c>
      <c r="C91" s="75" t="s">
        <v>19</v>
      </c>
      <c r="D91" s="9"/>
      <c r="E91" s="9"/>
      <c r="F91" s="7">
        <f t="shared" si="26"/>
        <v>0</v>
      </c>
      <c r="G91" s="9"/>
      <c r="H91" s="9"/>
      <c r="I91" s="9">
        <f t="shared" si="24"/>
        <v>0</v>
      </c>
    </row>
    <row r="92" spans="2:9" ht="22.5">
      <c r="B92" s="70" t="s">
        <v>217</v>
      </c>
      <c r="C92" s="75" t="s">
        <v>20</v>
      </c>
      <c r="D92" s="9"/>
      <c r="E92" s="9"/>
      <c r="F92" s="7">
        <f t="shared" si="26"/>
        <v>0</v>
      </c>
      <c r="G92" s="9"/>
      <c r="H92" s="9"/>
      <c r="I92" s="9">
        <f t="shared" si="24"/>
        <v>0</v>
      </c>
    </row>
    <row r="93" spans="2:9" ht="22.5">
      <c r="B93" s="70" t="s">
        <v>218</v>
      </c>
      <c r="C93" s="75" t="s">
        <v>21</v>
      </c>
      <c r="D93" s="9"/>
      <c r="E93" s="9"/>
      <c r="F93" s="7">
        <f t="shared" si="26"/>
        <v>0</v>
      </c>
      <c r="G93" s="9"/>
      <c r="H93" s="9"/>
      <c r="I93" s="9">
        <f t="shared" si="24"/>
        <v>0</v>
      </c>
    </row>
    <row r="94" spans="2:9" ht="22.5">
      <c r="B94" s="70" t="s">
        <v>219</v>
      </c>
      <c r="C94" s="75" t="s">
        <v>22</v>
      </c>
      <c r="D94" s="9"/>
      <c r="E94" s="9"/>
      <c r="F94" s="7">
        <f t="shared" si="26"/>
        <v>0</v>
      </c>
      <c r="G94" s="9"/>
      <c r="H94" s="9"/>
      <c r="I94" s="9">
        <f t="shared" si="24"/>
        <v>0</v>
      </c>
    </row>
    <row r="95" spans="2:9">
      <c r="B95" s="70" t="s">
        <v>220</v>
      </c>
      <c r="C95" s="75" t="s">
        <v>23</v>
      </c>
      <c r="D95" s="9"/>
      <c r="E95" s="9"/>
      <c r="F95" s="7">
        <f t="shared" si="26"/>
        <v>0</v>
      </c>
      <c r="G95" s="9"/>
      <c r="H95" s="9"/>
      <c r="I95" s="9">
        <f t="shared" si="24"/>
        <v>0</v>
      </c>
    </row>
    <row r="96" spans="2:9" ht="22.5">
      <c r="B96" s="70" t="s">
        <v>221</v>
      </c>
      <c r="C96" s="75" t="s">
        <v>24</v>
      </c>
      <c r="D96" s="9"/>
      <c r="E96" s="9"/>
      <c r="F96" s="7">
        <f t="shared" si="26"/>
        <v>0</v>
      </c>
      <c r="G96" s="9"/>
      <c r="H96" s="9"/>
      <c r="I96" s="9">
        <f t="shared" si="24"/>
        <v>0</v>
      </c>
    </row>
    <row r="97" spans="2:9">
      <c r="B97" s="70" t="s">
        <v>222</v>
      </c>
      <c r="C97" s="75" t="s">
        <v>25</v>
      </c>
      <c r="D97" s="9"/>
      <c r="E97" s="9"/>
      <c r="F97" s="7">
        <f t="shared" si="26"/>
        <v>0</v>
      </c>
      <c r="G97" s="9"/>
      <c r="H97" s="9"/>
      <c r="I97" s="9">
        <f t="shared" si="24"/>
        <v>0</v>
      </c>
    </row>
    <row r="98" spans="2:9" ht="21.75" customHeight="1">
      <c r="B98" s="70" t="s">
        <v>223</v>
      </c>
      <c r="C98" s="75" t="s">
        <v>26</v>
      </c>
      <c r="D98" s="9"/>
      <c r="E98" s="9"/>
      <c r="F98" s="7">
        <f t="shared" si="26"/>
        <v>0</v>
      </c>
      <c r="G98" s="9"/>
      <c r="H98" s="9"/>
      <c r="I98" s="9">
        <f t="shared" si="24"/>
        <v>0</v>
      </c>
    </row>
    <row r="99" spans="2:9" ht="23.25" customHeight="1">
      <c r="B99" s="73" t="s">
        <v>27</v>
      </c>
      <c r="C99" s="74"/>
      <c r="D99" s="8">
        <f>SUM(D100:D108)</f>
        <v>0</v>
      </c>
      <c r="E99" s="8">
        <f t="shared" ref="E99:H99" si="27">SUM(E100:E108)</f>
        <v>0</v>
      </c>
      <c r="F99" s="8">
        <f t="shared" si="27"/>
        <v>0</v>
      </c>
      <c r="G99" s="8">
        <f t="shared" si="27"/>
        <v>0</v>
      </c>
      <c r="H99" s="8">
        <f t="shared" si="27"/>
        <v>0</v>
      </c>
      <c r="I99" s="8">
        <f t="shared" si="24"/>
        <v>0</v>
      </c>
    </row>
    <row r="100" spans="2:9">
      <c r="B100" s="70" t="s">
        <v>224</v>
      </c>
      <c r="C100" s="75" t="s">
        <v>28</v>
      </c>
      <c r="D100" s="9"/>
      <c r="E100" s="9"/>
      <c r="F100" s="7">
        <f t="shared" ref="F100:F108" si="28">D100+E100</f>
        <v>0</v>
      </c>
      <c r="G100" s="9"/>
      <c r="H100" s="9"/>
      <c r="I100" s="9">
        <f t="shared" si="24"/>
        <v>0</v>
      </c>
    </row>
    <row r="101" spans="2:9">
      <c r="B101" s="70" t="s">
        <v>225</v>
      </c>
      <c r="C101" s="75" t="s">
        <v>29</v>
      </c>
      <c r="D101" s="9"/>
      <c r="E101" s="9"/>
      <c r="F101" s="7">
        <f t="shared" si="28"/>
        <v>0</v>
      </c>
      <c r="G101" s="9"/>
      <c r="H101" s="9"/>
      <c r="I101" s="9">
        <f t="shared" si="24"/>
        <v>0</v>
      </c>
    </row>
    <row r="102" spans="2:9" ht="22.5">
      <c r="B102" s="70" t="s">
        <v>226</v>
      </c>
      <c r="C102" s="75" t="s">
        <v>30</v>
      </c>
      <c r="D102" s="9"/>
      <c r="E102" s="9"/>
      <c r="F102" s="7">
        <f t="shared" si="28"/>
        <v>0</v>
      </c>
      <c r="G102" s="9"/>
      <c r="H102" s="9"/>
      <c r="I102" s="9">
        <f t="shared" si="24"/>
        <v>0</v>
      </c>
    </row>
    <row r="103" spans="2:9">
      <c r="B103" s="70" t="s">
        <v>227</v>
      </c>
      <c r="C103" s="75" t="s">
        <v>31</v>
      </c>
      <c r="D103" s="9"/>
      <c r="E103" s="9"/>
      <c r="F103" s="7">
        <f t="shared" si="28"/>
        <v>0</v>
      </c>
      <c r="G103" s="9"/>
      <c r="H103" s="9"/>
      <c r="I103" s="9">
        <f t="shared" si="24"/>
        <v>0</v>
      </c>
    </row>
    <row r="104" spans="2:9" ht="22.5">
      <c r="B104" s="70" t="s">
        <v>228</v>
      </c>
      <c r="C104" s="75" t="s">
        <v>32</v>
      </c>
      <c r="D104" s="9"/>
      <c r="E104" s="9"/>
      <c r="F104" s="7">
        <f t="shared" si="28"/>
        <v>0</v>
      </c>
      <c r="G104" s="9"/>
      <c r="H104" s="9"/>
      <c r="I104" s="9">
        <f t="shared" si="24"/>
        <v>0</v>
      </c>
    </row>
    <row r="105" spans="2:9">
      <c r="B105" s="70" t="s">
        <v>229</v>
      </c>
      <c r="C105" s="75" t="s">
        <v>33</v>
      </c>
      <c r="D105" s="9"/>
      <c r="E105" s="9"/>
      <c r="F105" s="7">
        <f t="shared" si="28"/>
        <v>0</v>
      </c>
      <c r="G105" s="9"/>
      <c r="H105" s="9"/>
      <c r="I105" s="9">
        <f t="shared" si="24"/>
        <v>0</v>
      </c>
    </row>
    <row r="106" spans="2:9">
      <c r="B106" s="70" t="s">
        <v>230</v>
      </c>
      <c r="C106" s="75" t="s">
        <v>34</v>
      </c>
      <c r="D106" s="9"/>
      <c r="E106" s="9"/>
      <c r="F106" s="7">
        <f t="shared" si="28"/>
        <v>0</v>
      </c>
      <c r="G106" s="9"/>
      <c r="H106" s="9"/>
      <c r="I106" s="9">
        <f t="shared" si="24"/>
        <v>0</v>
      </c>
    </row>
    <row r="107" spans="2:9">
      <c r="B107" s="70" t="s">
        <v>231</v>
      </c>
      <c r="C107" s="75" t="s">
        <v>35</v>
      </c>
      <c r="D107" s="9"/>
      <c r="E107" s="9"/>
      <c r="F107" s="7">
        <f t="shared" si="28"/>
        <v>0</v>
      </c>
      <c r="G107" s="9"/>
      <c r="H107" s="9"/>
      <c r="I107" s="9">
        <f t="shared" si="24"/>
        <v>0</v>
      </c>
    </row>
    <row r="108" spans="2:9">
      <c r="B108" s="70" t="s">
        <v>232</v>
      </c>
      <c r="C108" s="75" t="s">
        <v>36</v>
      </c>
      <c r="D108" s="9"/>
      <c r="E108" s="9"/>
      <c r="F108" s="7">
        <f t="shared" si="28"/>
        <v>0</v>
      </c>
      <c r="G108" s="9"/>
      <c r="H108" s="9"/>
      <c r="I108" s="9">
        <f t="shared" si="24"/>
        <v>0</v>
      </c>
    </row>
    <row r="109" spans="2:9" ht="25.5" customHeight="1">
      <c r="B109" s="73" t="s">
        <v>37</v>
      </c>
      <c r="C109" s="74"/>
      <c r="D109" s="8">
        <f>SUM(D110:D118)</f>
        <v>0</v>
      </c>
      <c r="E109" s="8">
        <f t="shared" ref="E109:H109" si="29">SUM(E110:E118)</f>
        <v>0</v>
      </c>
      <c r="F109" s="8">
        <f t="shared" si="29"/>
        <v>0</v>
      </c>
      <c r="G109" s="8">
        <f t="shared" si="29"/>
        <v>0</v>
      </c>
      <c r="H109" s="8">
        <f t="shared" si="29"/>
        <v>0</v>
      </c>
      <c r="I109" s="8">
        <f t="shared" si="24"/>
        <v>0</v>
      </c>
    </row>
    <row r="110" spans="2:9" ht="22.5">
      <c r="B110" s="70" t="s">
        <v>233</v>
      </c>
      <c r="C110" s="75" t="s">
        <v>38</v>
      </c>
      <c r="D110" s="9"/>
      <c r="E110" s="9"/>
      <c r="F110" s="7">
        <f t="shared" ref="F110:F118" si="30">D110+E110</f>
        <v>0</v>
      </c>
      <c r="G110" s="9"/>
      <c r="H110" s="9"/>
      <c r="I110" s="9">
        <f t="shared" si="24"/>
        <v>0</v>
      </c>
    </row>
    <row r="111" spans="2:9">
      <c r="B111" s="70" t="s">
        <v>234</v>
      </c>
      <c r="C111" s="75" t="s">
        <v>39</v>
      </c>
      <c r="D111" s="9"/>
      <c r="E111" s="9"/>
      <c r="F111" s="7">
        <f t="shared" si="30"/>
        <v>0</v>
      </c>
      <c r="G111" s="9"/>
      <c r="H111" s="9"/>
      <c r="I111" s="9">
        <f t="shared" si="24"/>
        <v>0</v>
      </c>
    </row>
    <row r="112" spans="2:9">
      <c r="B112" s="70" t="s">
        <v>235</v>
      </c>
      <c r="C112" s="75" t="s">
        <v>40</v>
      </c>
      <c r="D112" s="9"/>
      <c r="E112" s="9"/>
      <c r="F112" s="7">
        <f t="shared" si="30"/>
        <v>0</v>
      </c>
      <c r="G112" s="9"/>
      <c r="H112" s="9"/>
      <c r="I112" s="9">
        <f t="shared" si="24"/>
        <v>0</v>
      </c>
    </row>
    <row r="113" spans="2:9">
      <c r="B113" s="70" t="s">
        <v>236</v>
      </c>
      <c r="C113" s="75" t="s">
        <v>41</v>
      </c>
      <c r="D113" s="9"/>
      <c r="E113" s="9"/>
      <c r="F113" s="7">
        <f t="shared" si="30"/>
        <v>0</v>
      </c>
      <c r="G113" s="9"/>
      <c r="H113" s="9"/>
      <c r="I113" s="9">
        <f t="shared" si="24"/>
        <v>0</v>
      </c>
    </row>
    <row r="114" spans="2:9">
      <c r="B114" s="70" t="s">
        <v>237</v>
      </c>
      <c r="C114" s="75" t="s">
        <v>42</v>
      </c>
      <c r="D114" s="9"/>
      <c r="E114" s="9"/>
      <c r="F114" s="7">
        <f t="shared" si="30"/>
        <v>0</v>
      </c>
      <c r="G114" s="9"/>
      <c r="H114" s="9"/>
      <c r="I114" s="9">
        <f t="shared" si="24"/>
        <v>0</v>
      </c>
    </row>
    <row r="115" spans="2:9" ht="22.5">
      <c r="B115" s="70" t="s">
        <v>238</v>
      </c>
      <c r="C115" s="75" t="s">
        <v>43</v>
      </c>
      <c r="D115" s="9"/>
      <c r="E115" s="9"/>
      <c r="F115" s="7">
        <f t="shared" si="30"/>
        <v>0</v>
      </c>
      <c r="G115" s="9"/>
      <c r="H115" s="9"/>
      <c r="I115" s="9">
        <f t="shared" si="24"/>
        <v>0</v>
      </c>
    </row>
    <row r="116" spans="2:9">
      <c r="B116" s="71"/>
      <c r="C116" s="75" t="s">
        <v>44</v>
      </c>
      <c r="D116" s="9"/>
      <c r="E116" s="9"/>
      <c r="F116" s="7">
        <f t="shared" si="30"/>
        <v>0</v>
      </c>
      <c r="G116" s="9"/>
      <c r="H116" s="9"/>
      <c r="I116" s="9">
        <f t="shared" si="24"/>
        <v>0</v>
      </c>
    </row>
    <row r="117" spans="2:9">
      <c r="B117" s="71"/>
      <c r="C117" s="75" t="s">
        <v>45</v>
      </c>
      <c r="D117" s="9"/>
      <c r="E117" s="9"/>
      <c r="F117" s="7">
        <f t="shared" si="30"/>
        <v>0</v>
      </c>
      <c r="G117" s="9"/>
      <c r="H117" s="9"/>
      <c r="I117" s="9">
        <f t="shared" si="24"/>
        <v>0</v>
      </c>
    </row>
    <row r="118" spans="2:9">
      <c r="B118" s="70" t="s">
        <v>239</v>
      </c>
      <c r="C118" s="75" t="s">
        <v>46</v>
      </c>
      <c r="D118" s="9"/>
      <c r="E118" s="9"/>
      <c r="F118" s="7">
        <f t="shared" si="30"/>
        <v>0</v>
      </c>
      <c r="G118" s="9"/>
      <c r="H118" s="9"/>
      <c r="I118" s="9">
        <f t="shared" si="24"/>
        <v>0</v>
      </c>
    </row>
    <row r="119" spans="2:9" ht="19.5" customHeight="1">
      <c r="B119" s="73" t="s">
        <v>47</v>
      </c>
      <c r="C119" s="74"/>
      <c r="D119" s="8">
        <f>SUM(D120:D128)</f>
        <v>0</v>
      </c>
      <c r="E119" s="8">
        <f t="shared" ref="E119:H119" si="31">SUM(E120:E128)</f>
        <v>0</v>
      </c>
      <c r="F119" s="8">
        <f t="shared" si="31"/>
        <v>0</v>
      </c>
      <c r="G119" s="8">
        <f t="shared" si="31"/>
        <v>0</v>
      </c>
      <c r="H119" s="8">
        <f t="shared" si="31"/>
        <v>0</v>
      </c>
      <c r="I119" s="8">
        <f t="shared" si="24"/>
        <v>0</v>
      </c>
    </row>
    <row r="120" spans="2:9">
      <c r="B120" s="70" t="s">
        <v>240</v>
      </c>
      <c r="C120" s="75" t="s">
        <v>48</v>
      </c>
      <c r="D120" s="9"/>
      <c r="E120" s="9"/>
      <c r="F120" s="7">
        <f t="shared" ref="F120:F128" si="32">D120+E120</f>
        <v>0</v>
      </c>
      <c r="G120" s="9"/>
      <c r="H120" s="9"/>
      <c r="I120" s="9">
        <f t="shared" si="24"/>
        <v>0</v>
      </c>
    </row>
    <row r="121" spans="2:9">
      <c r="B121" s="70" t="s">
        <v>241</v>
      </c>
      <c r="C121" s="75" t="s">
        <v>49</v>
      </c>
      <c r="D121" s="9"/>
      <c r="E121" s="9"/>
      <c r="F121" s="7">
        <f t="shared" si="32"/>
        <v>0</v>
      </c>
      <c r="G121" s="9"/>
      <c r="H121" s="9"/>
      <c r="I121" s="9">
        <f t="shared" si="24"/>
        <v>0</v>
      </c>
    </row>
    <row r="122" spans="2:9">
      <c r="B122" s="70" t="s">
        <v>242</v>
      </c>
      <c r="C122" s="75" t="s">
        <v>50</v>
      </c>
      <c r="D122" s="9"/>
      <c r="E122" s="9"/>
      <c r="F122" s="7">
        <f t="shared" si="32"/>
        <v>0</v>
      </c>
      <c r="G122" s="9"/>
      <c r="H122" s="9"/>
      <c r="I122" s="9">
        <f t="shared" si="24"/>
        <v>0</v>
      </c>
    </row>
    <row r="123" spans="2:9">
      <c r="B123" s="70" t="s">
        <v>243</v>
      </c>
      <c r="C123" s="75" t="s">
        <v>51</v>
      </c>
      <c r="D123" s="9"/>
      <c r="E123" s="9"/>
      <c r="F123" s="7">
        <f t="shared" si="32"/>
        <v>0</v>
      </c>
      <c r="G123" s="9"/>
      <c r="H123" s="9"/>
      <c r="I123" s="9">
        <f t="shared" si="24"/>
        <v>0</v>
      </c>
    </row>
    <row r="124" spans="2:9">
      <c r="B124" s="70" t="s">
        <v>244</v>
      </c>
      <c r="C124" s="75" t="s">
        <v>52</v>
      </c>
      <c r="D124" s="9"/>
      <c r="E124" s="9"/>
      <c r="F124" s="7">
        <f t="shared" si="32"/>
        <v>0</v>
      </c>
      <c r="G124" s="9"/>
      <c r="H124" s="9"/>
      <c r="I124" s="9">
        <f t="shared" si="24"/>
        <v>0</v>
      </c>
    </row>
    <row r="125" spans="2:9">
      <c r="B125" s="70" t="s">
        <v>245</v>
      </c>
      <c r="C125" s="75" t="s">
        <v>53</v>
      </c>
      <c r="D125" s="9"/>
      <c r="E125" s="9"/>
      <c r="F125" s="7">
        <f t="shared" si="32"/>
        <v>0</v>
      </c>
      <c r="G125" s="9"/>
      <c r="H125" s="9"/>
      <c r="I125" s="9">
        <f t="shared" si="24"/>
        <v>0</v>
      </c>
    </row>
    <row r="126" spans="2:9">
      <c r="B126" s="70" t="s">
        <v>246</v>
      </c>
      <c r="C126" s="75" t="s">
        <v>54</v>
      </c>
      <c r="D126" s="9"/>
      <c r="E126" s="9"/>
      <c r="F126" s="7">
        <f t="shared" si="32"/>
        <v>0</v>
      </c>
      <c r="G126" s="9"/>
      <c r="H126" s="9"/>
      <c r="I126" s="9">
        <f t="shared" si="24"/>
        <v>0</v>
      </c>
    </row>
    <row r="127" spans="2:9">
      <c r="B127" s="70" t="s">
        <v>247</v>
      </c>
      <c r="C127" s="75" t="s">
        <v>55</v>
      </c>
      <c r="D127" s="9"/>
      <c r="E127" s="9"/>
      <c r="F127" s="7">
        <f t="shared" si="32"/>
        <v>0</v>
      </c>
      <c r="G127" s="9"/>
      <c r="H127" s="9"/>
      <c r="I127" s="9">
        <f t="shared" si="24"/>
        <v>0</v>
      </c>
    </row>
    <row r="128" spans="2:9">
      <c r="B128" s="70" t="s">
        <v>248</v>
      </c>
      <c r="C128" s="75" t="s">
        <v>56</v>
      </c>
      <c r="D128" s="9"/>
      <c r="E128" s="9"/>
      <c r="F128" s="7">
        <f t="shared" si="32"/>
        <v>0</v>
      </c>
      <c r="G128" s="9"/>
      <c r="H128" s="9"/>
      <c r="I128" s="9">
        <f t="shared" si="24"/>
        <v>0</v>
      </c>
    </row>
    <row r="129" spans="2:9">
      <c r="B129" s="73" t="s">
        <v>57</v>
      </c>
      <c r="C129" s="74"/>
      <c r="D129" s="8">
        <f>SUM(D130:D132)</f>
        <v>0</v>
      </c>
      <c r="E129" s="8">
        <f t="shared" ref="E129:H129" si="33">SUM(E130:E132)</f>
        <v>0</v>
      </c>
      <c r="F129" s="8">
        <f t="shared" si="33"/>
        <v>0</v>
      </c>
      <c r="G129" s="8">
        <f t="shared" si="33"/>
        <v>0</v>
      </c>
      <c r="H129" s="8">
        <f t="shared" si="33"/>
        <v>0</v>
      </c>
      <c r="I129" s="8">
        <f t="shared" si="24"/>
        <v>0</v>
      </c>
    </row>
    <row r="130" spans="2:9">
      <c r="B130" s="70" t="s">
        <v>249</v>
      </c>
      <c r="C130" s="75" t="s">
        <v>58</v>
      </c>
      <c r="D130" s="9"/>
      <c r="E130" s="9"/>
      <c r="F130" s="7">
        <f t="shared" ref="F130:F132" si="34">D130+E130</f>
        <v>0</v>
      </c>
      <c r="G130" s="9"/>
      <c r="H130" s="9"/>
      <c r="I130" s="9">
        <f t="shared" si="24"/>
        <v>0</v>
      </c>
    </row>
    <row r="131" spans="2:9">
      <c r="B131" s="70" t="s">
        <v>250</v>
      </c>
      <c r="C131" s="75" t="s">
        <v>59</v>
      </c>
      <c r="D131" s="9"/>
      <c r="E131" s="9"/>
      <c r="F131" s="7">
        <f t="shared" si="34"/>
        <v>0</v>
      </c>
      <c r="G131" s="9"/>
      <c r="H131" s="9"/>
      <c r="I131" s="9">
        <f t="shared" si="24"/>
        <v>0</v>
      </c>
    </row>
    <row r="132" spans="2:9">
      <c r="B132" s="70" t="s">
        <v>251</v>
      </c>
      <c r="C132" s="75" t="s">
        <v>60</v>
      </c>
      <c r="D132" s="9"/>
      <c r="E132" s="9"/>
      <c r="F132" s="7">
        <f t="shared" si="34"/>
        <v>0</v>
      </c>
      <c r="G132" s="9"/>
      <c r="H132" s="9"/>
      <c r="I132" s="9">
        <f t="shared" si="24"/>
        <v>0</v>
      </c>
    </row>
    <row r="133" spans="2:9" ht="21.75" customHeight="1">
      <c r="B133" s="73" t="s">
        <v>61</v>
      </c>
      <c r="C133" s="74"/>
      <c r="D133" s="8">
        <f>SUM(D134:D141)</f>
        <v>0</v>
      </c>
      <c r="E133" s="8">
        <f t="shared" ref="E133:H133" si="35">SUM(E134:E141)</f>
        <v>0</v>
      </c>
      <c r="F133" s="8">
        <f t="shared" si="35"/>
        <v>0</v>
      </c>
      <c r="G133" s="8">
        <f t="shared" si="35"/>
        <v>0</v>
      </c>
      <c r="H133" s="8">
        <f t="shared" si="35"/>
        <v>0</v>
      </c>
      <c r="I133" s="8">
        <f t="shared" si="24"/>
        <v>0</v>
      </c>
    </row>
    <row r="134" spans="2:9" ht="22.5">
      <c r="B134" s="70" t="s">
        <v>252</v>
      </c>
      <c r="C134" s="75" t="s">
        <v>62</v>
      </c>
      <c r="D134" s="9"/>
      <c r="E134" s="9"/>
      <c r="F134" s="7">
        <f t="shared" ref="F134:F141" si="36">D134+E134</f>
        <v>0</v>
      </c>
      <c r="G134" s="9"/>
      <c r="H134" s="9"/>
      <c r="I134" s="9">
        <f t="shared" si="24"/>
        <v>0</v>
      </c>
    </row>
    <row r="135" spans="2:9">
      <c r="B135" s="70" t="s">
        <v>253</v>
      </c>
      <c r="C135" s="75" t="s">
        <v>63</v>
      </c>
      <c r="D135" s="9"/>
      <c r="E135" s="9"/>
      <c r="F135" s="7">
        <f t="shared" si="36"/>
        <v>0</v>
      </c>
      <c r="G135" s="9"/>
      <c r="H135" s="9"/>
      <c r="I135" s="9">
        <f t="shared" si="24"/>
        <v>0</v>
      </c>
    </row>
    <row r="136" spans="2:9">
      <c r="B136" s="70" t="s">
        <v>254</v>
      </c>
      <c r="C136" s="75" t="s">
        <v>64</v>
      </c>
      <c r="D136" s="9"/>
      <c r="E136" s="9"/>
      <c r="F136" s="7">
        <f t="shared" si="36"/>
        <v>0</v>
      </c>
      <c r="G136" s="9"/>
      <c r="H136" s="9"/>
      <c r="I136" s="9">
        <f t="shared" si="24"/>
        <v>0</v>
      </c>
    </row>
    <row r="137" spans="2:9">
      <c r="B137" s="70" t="s">
        <v>255</v>
      </c>
      <c r="C137" s="75" t="s">
        <v>65</v>
      </c>
      <c r="D137" s="9"/>
      <c r="E137" s="9"/>
      <c r="F137" s="7">
        <f t="shared" si="36"/>
        <v>0</v>
      </c>
      <c r="G137" s="9"/>
      <c r="H137" s="9"/>
      <c r="I137" s="9">
        <f t="shared" si="24"/>
        <v>0</v>
      </c>
    </row>
    <row r="138" spans="2:9" ht="22.5">
      <c r="B138" s="70" t="s">
        <v>256</v>
      </c>
      <c r="C138" s="75" t="s">
        <v>66</v>
      </c>
      <c r="D138" s="9"/>
      <c r="E138" s="9"/>
      <c r="F138" s="7">
        <f t="shared" si="36"/>
        <v>0</v>
      </c>
      <c r="G138" s="9"/>
      <c r="H138" s="9"/>
      <c r="I138" s="9">
        <f t="shared" si="24"/>
        <v>0</v>
      </c>
    </row>
    <row r="139" spans="2:9">
      <c r="B139" s="70" t="s">
        <v>257</v>
      </c>
      <c r="C139" s="75" t="s">
        <v>67</v>
      </c>
      <c r="D139" s="9"/>
      <c r="E139" s="9"/>
      <c r="F139" s="7">
        <f t="shared" si="36"/>
        <v>0</v>
      </c>
      <c r="G139" s="9"/>
      <c r="H139" s="9"/>
      <c r="I139" s="9">
        <f t="shared" si="24"/>
        <v>0</v>
      </c>
    </row>
    <row r="140" spans="2:9">
      <c r="B140" s="70"/>
      <c r="C140" s="75" t="s">
        <v>68</v>
      </c>
      <c r="D140" s="9"/>
      <c r="E140" s="9"/>
      <c r="F140" s="7">
        <f t="shared" si="36"/>
        <v>0</v>
      </c>
      <c r="G140" s="9"/>
      <c r="H140" s="9"/>
      <c r="I140" s="9">
        <f t="shared" si="24"/>
        <v>0</v>
      </c>
    </row>
    <row r="141" spans="2:9" ht="22.5">
      <c r="B141" s="70" t="s">
        <v>258</v>
      </c>
      <c r="C141" s="75" t="s">
        <v>69</v>
      </c>
      <c r="D141" s="9"/>
      <c r="E141" s="9"/>
      <c r="F141" s="7">
        <f t="shared" si="36"/>
        <v>0</v>
      </c>
      <c r="G141" s="9"/>
      <c r="H141" s="9"/>
      <c r="I141" s="9">
        <f t="shared" si="24"/>
        <v>0</v>
      </c>
    </row>
    <row r="142" spans="2:9">
      <c r="B142" s="73" t="s">
        <v>70</v>
      </c>
      <c r="C142" s="74"/>
      <c r="D142" s="8">
        <f>SUM(D143:D145)</f>
        <v>0</v>
      </c>
      <c r="E142" s="8">
        <f t="shared" ref="E142:H142" si="37">SUM(E143:E145)</f>
        <v>0</v>
      </c>
      <c r="F142" s="8">
        <f t="shared" si="37"/>
        <v>0</v>
      </c>
      <c r="G142" s="8">
        <f t="shared" si="37"/>
        <v>0</v>
      </c>
      <c r="H142" s="8">
        <f t="shared" si="37"/>
        <v>0</v>
      </c>
      <c r="I142" s="8">
        <f t="shared" si="24"/>
        <v>0</v>
      </c>
    </row>
    <row r="143" spans="2:9">
      <c r="B143" s="70" t="s">
        <v>259</v>
      </c>
      <c r="C143" s="75" t="s">
        <v>71</v>
      </c>
      <c r="D143" s="9"/>
      <c r="E143" s="9"/>
      <c r="F143" s="7">
        <f t="shared" ref="F143:F145" si="38">D143+E143</f>
        <v>0</v>
      </c>
      <c r="G143" s="9"/>
      <c r="H143" s="9"/>
      <c r="I143" s="9">
        <f t="shared" si="24"/>
        <v>0</v>
      </c>
    </row>
    <row r="144" spans="2:9">
      <c r="B144" s="70" t="s">
        <v>260</v>
      </c>
      <c r="C144" s="75" t="s">
        <v>72</v>
      </c>
      <c r="D144" s="9"/>
      <c r="E144" s="9"/>
      <c r="F144" s="7">
        <f t="shared" si="38"/>
        <v>0</v>
      </c>
      <c r="G144" s="9"/>
      <c r="H144" s="9"/>
      <c r="I144" s="9">
        <f t="shared" si="24"/>
        <v>0</v>
      </c>
    </row>
    <row r="145" spans="2:9">
      <c r="B145" s="70" t="s">
        <v>325</v>
      </c>
      <c r="C145" s="75" t="s">
        <v>73</v>
      </c>
      <c r="D145" s="9"/>
      <c r="E145" s="9"/>
      <c r="F145" s="7">
        <f t="shared" si="38"/>
        <v>0</v>
      </c>
      <c r="G145" s="9"/>
      <c r="H145" s="9"/>
      <c r="I145" s="9">
        <f t="shared" si="24"/>
        <v>0</v>
      </c>
    </row>
    <row r="146" spans="2:9">
      <c r="B146" s="73" t="s">
        <v>74</v>
      </c>
      <c r="C146" s="74"/>
      <c r="D146" s="8">
        <f>SUM(D147:D153)</f>
        <v>0</v>
      </c>
      <c r="E146" s="8">
        <f t="shared" ref="E146:H146" si="39">SUM(E147:E153)</f>
        <v>0</v>
      </c>
      <c r="F146" s="8">
        <f t="shared" si="39"/>
        <v>0</v>
      </c>
      <c r="G146" s="8">
        <f t="shared" si="39"/>
        <v>0</v>
      </c>
      <c r="H146" s="8">
        <f t="shared" si="39"/>
        <v>0</v>
      </c>
      <c r="I146" s="8">
        <f t="shared" ref="I146:I153" si="40">F146-G146</f>
        <v>0</v>
      </c>
    </row>
    <row r="147" spans="2:9">
      <c r="B147" s="70" t="s">
        <v>261</v>
      </c>
      <c r="C147" s="75" t="s">
        <v>75</v>
      </c>
      <c r="D147" s="9"/>
      <c r="E147" s="9"/>
      <c r="F147" s="7">
        <f t="shared" ref="F147:F153" si="41">D147+E147</f>
        <v>0</v>
      </c>
      <c r="G147" s="9"/>
      <c r="H147" s="9"/>
      <c r="I147" s="9">
        <f t="shared" si="40"/>
        <v>0</v>
      </c>
    </row>
    <row r="148" spans="2:9">
      <c r="B148" s="70" t="s">
        <v>262</v>
      </c>
      <c r="C148" s="75" t="s">
        <v>76</v>
      </c>
      <c r="D148" s="9"/>
      <c r="E148" s="9"/>
      <c r="F148" s="7">
        <f t="shared" si="41"/>
        <v>0</v>
      </c>
      <c r="G148" s="9"/>
      <c r="H148" s="9"/>
      <c r="I148" s="9">
        <f t="shared" si="40"/>
        <v>0</v>
      </c>
    </row>
    <row r="149" spans="2:9">
      <c r="B149" s="70" t="s">
        <v>263</v>
      </c>
      <c r="C149" s="75" t="s">
        <v>77</v>
      </c>
      <c r="D149" s="9"/>
      <c r="E149" s="9"/>
      <c r="F149" s="7">
        <f t="shared" si="41"/>
        <v>0</v>
      </c>
      <c r="G149" s="9"/>
      <c r="H149" s="9"/>
      <c r="I149" s="9">
        <f t="shared" si="40"/>
        <v>0</v>
      </c>
    </row>
    <row r="150" spans="2:9">
      <c r="B150" s="70" t="s">
        <v>264</v>
      </c>
      <c r="C150" s="75" t="s">
        <v>78</v>
      </c>
      <c r="D150" s="9"/>
      <c r="E150" s="9"/>
      <c r="F150" s="7">
        <f t="shared" si="41"/>
        <v>0</v>
      </c>
      <c r="G150" s="9"/>
      <c r="H150" s="9"/>
      <c r="I150" s="9">
        <f t="shared" si="40"/>
        <v>0</v>
      </c>
    </row>
    <row r="151" spans="2:9">
      <c r="B151" s="70" t="s">
        <v>265</v>
      </c>
      <c r="C151" s="75" t="s">
        <v>79</v>
      </c>
      <c r="D151" s="9"/>
      <c r="E151" s="9"/>
      <c r="F151" s="7">
        <f t="shared" si="41"/>
        <v>0</v>
      </c>
      <c r="G151" s="9"/>
      <c r="H151" s="9"/>
      <c r="I151" s="9">
        <f t="shared" si="40"/>
        <v>0</v>
      </c>
    </row>
    <row r="152" spans="2:9">
      <c r="B152" s="70" t="s">
        <v>266</v>
      </c>
      <c r="C152" s="75" t="s">
        <v>80</v>
      </c>
      <c r="D152" s="9"/>
      <c r="E152" s="9"/>
      <c r="F152" s="7">
        <f t="shared" si="41"/>
        <v>0</v>
      </c>
      <c r="G152" s="9"/>
      <c r="H152" s="9"/>
      <c r="I152" s="9">
        <f t="shared" si="40"/>
        <v>0</v>
      </c>
    </row>
    <row r="153" spans="2:9" ht="22.5">
      <c r="B153" s="70" t="s">
        <v>267</v>
      </c>
      <c r="C153" s="75" t="s">
        <v>81</v>
      </c>
      <c r="D153" s="9"/>
      <c r="E153" s="9"/>
      <c r="F153" s="7">
        <f t="shared" si="41"/>
        <v>0</v>
      </c>
      <c r="G153" s="9"/>
      <c r="H153" s="9"/>
      <c r="I153" s="9">
        <f t="shared" si="40"/>
        <v>0</v>
      </c>
    </row>
    <row r="154" spans="2:9" ht="5.0999999999999996" customHeight="1">
      <c r="B154" s="72"/>
      <c r="C154" s="75"/>
      <c r="D154" s="9"/>
      <c r="E154" s="9"/>
      <c r="F154" s="9"/>
      <c r="G154" s="9"/>
      <c r="H154" s="9"/>
      <c r="I154" s="9"/>
    </row>
    <row r="155" spans="2:9">
      <c r="B155" s="64" t="s">
        <v>83</v>
      </c>
      <c r="C155" s="65"/>
      <c r="D155" s="8">
        <f>D5+D80</f>
        <v>56213201.409999996</v>
      </c>
      <c r="E155" s="8">
        <f t="shared" ref="E155:I155" si="42">E5+E80</f>
        <v>6775668.0700000003</v>
      </c>
      <c r="F155" s="8">
        <f t="shared" si="42"/>
        <v>62988869.480000004</v>
      </c>
      <c r="G155" s="8">
        <f t="shared" si="42"/>
        <v>11513820.390000001</v>
      </c>
      <c r="H155" s="8">
        <f t="shared" si="42"/>
        <v>11513820.390000001</v>
      </c>
      <c r="I155" s="8">
        <f t="shared" si="42"/>
        <v>51475049.090000004</v>
      </c>
    </row>
    <row r="156" spans="2:9" ht="5.0999999999999996" customHeight="1">
      <c r="B156" s="76"/>
      <c r="C156" s="77"/>
      <c r="D156" s="10"/>
      <c r="E156" s="10"/>
      <c r="F156" s="10"/>
      <c r="G156" s="10"/>
      <c r="H156" s="10"/>
      <c r="I156" s="10"/>
    </row>
  </sheetData>
  <mergeCells count="25">
    <mergeCell ref="D3:H3"/>
    <mergeCell ref="B3:C3"/>
    <mergeCell ref="B2:I2"/>
    <mergeCell ref="B4:C4"/>
    <mergeCell ref="B5:C5"/>
    <mergeCell ref="B6:C6"/>
    <mergeCell ref="B14:C14"/>
    <mergeCell ref="B24:C24"/>
    <mergeCell ref="B34:C34"/>
    <mergeCell ref="B44:C44"/>
    <mergeCell ref="B54:C54"/>
    <mergeCell ref="B58:C58"/>
    <mergeCell ref="B67:C67"/>
    <mergeCell ref="B71:C71"/>
    <mergeCell ref="B80:C80"/>
    <mergeCell ref="B81:C81"/>
    <mergeCell ref="B89:C89"/>
    <mergeCell ref="B99:C99"/>
    <mergeCell ref="B109:C109"/>
    <mergeCell ref="B119:C119"/>
    <mergeCell ref="B129:C129"/>
    <mergeCell ref="B133:C133"/>
    <mergeCell ref="B142:C142"/>
    <mergeCell ref="B146:C146"/>
    <mergeCell ref="B155:C155"/>
  </mergeCells>
  <printOptions horizontalCentered="1"/>
  <pageMargins left="0.31496062992125984" right="0.11811023622047245" top="0.19685039370078741" bottom="0.11811023622047245" header="0.31496062992125984" footer="0.31496062992125984"/>
  <pageSetup scale="80" fitToHeight="0" orientation="portrait" r:id="rId1"/>
  <ignoredErrors>
    <ignoredError sqref="F14 F140:F146 F24:F35 F44:F58 F67:F71 F89:F109 F133:F139 F119:F1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zoomScale="120" zoomScaleNormal="120" workbookViewId="0">
      <selection activeCell="E4" sqref="E4"/>
    </sheetView>
  </sheetViews>
  <sheetFormatPr baseColWidth="10" defaultRowHeight="11.25"/>
  <cols>
    <col min="1" max="1" width="12" style="11"/>
    <col min="2" max="2" width="45.83203125" style="11" customWidth="1"/>
    <col min="3" max="8" width="16.83203125" style="11" customWidth="1"/>
    <col min="9" max="16384" width="12" style="11"/>
  </cols>
  <sheetData>
    <row r="2" spans="2:8" ht="56.1" customHeight="1">
      <c r="B2" s="54" t="s">
        <v>329</v>
      </c>
      <c r="C2" s="55"/>
      <c r="D2" s="55"/>
      <c r="E2" s="55"/>
      <c r="F2" s="55"/>
      <c r="G2" s="55"/>
      <c r="H2" s="56"/>
    </row>
    <row r="3" spans="2:8">
      <c r="B3" s="12"/>
      <c r="C3" s="57" t="s">
        <v>0</v>
      </c>
      <c r="D3" s="57"/>
      <c r="E3" s="57"/>
      <c r="F3" s="57"/>
      <c r="G3" s="57"/>
      <c r="H3" s="12"/>
    </row>
    <row r="4" spans="2:8" ht="22.5">
      <c r="B4" s="13" t="s">
        <v>1</v>
      </c>
      <c r="C4" s="14" t="s">
        <v>2</v>
      </c>
      <c r="D4" s="14" t="s">
        <v>84</v>
      </c>
      <c r="E4" s="14" t="s">
        <v>85</v>
      </c>
      <c r="F4" s="14" t="s">
        <v>5</v>
      </c>
      <c r="G4" s="14" t="s">
        <v>86</v>
      </c>
      <c r="H4" s="13" t="s">
        <v>87</v>
      </c>
    </row>
    <row r="5" spans="2:8">
      <c r="B5" s="15" t="s">
        <v>88</v>
      </c>
      <c r="C5" s="16"/>
      <c r="D5" s="16"/>
      <c r="E5" s="16"/>
      <c r="F5" s="16"/>
      <c r="G5" s="16"/>
      <c r="H5" s="16"/>
    </row>
    <row r="6" spans="2:8">
      <c r="B6" s="17" t="s">
        <v>89</v>
      </c>
      <c r="C6" s="8">
        <f>SUM(C7:C14)</f>
        <v>56213201.410000004</v>
      </c>
      <c r="D6" s="8">
        <f t="shared" ref="D6:H6" si="0">SUM(D7:D14)</f>
        <v>6775668.0700000003</v>
      </c>
      <c r="E6" s="8">
        <f t="shared" si="0"/>
        <v>62988869.480000004</v>
      </c>
      <c r="F6" s="8">
        <f t="shared" si="0"/>
        <v>11513820.389999999</v>
      </c>
      <c r="G6" s="8">
        <f t="shared" si="0"/>
        <v>11513820.389999999</v>
      </c>
      <c r="H6" s="8">
        <f t="shared" si="0"/>
        <v>51475049.090000004</v>
      </c>
    </row>
    <row r="7" spans="2:8">
      <c r="B7" s="18" t="s">
        <v>327</v>
      </c>
      <c r="C7" s="9">
        <v>55561452.950000003</v>
      </c>
      <c r="D7" s="9">
        <v>6490494.1500000004</v>
      </c>
      <c r="E7" s="9">
        <f>C7+D7</f>
        <v>62051947.100000001</v>
      </c>
      <c r="F7" s="9">
        <v>11322121.189999999</v>
      </c>
      <c r="G7" s="9">
        <v>11322121.189999999</v>
      </c>
      <c r="H7" s="9">
        <f>E7-F7</f>
        <v>50729825.910000004</v>
      </c>
    </row>
    <row r="8" spans="2:8">
      <c r="B8" s="18" t="s">
        <v>328</v>
      </c>
      <c r="C8" s="9">
        <v>651748.46</v>
      </c>
      <c r="D8" s="9">
        <v>285173.92</v>
      </c>
      <c r="E8" s="9">
        <f t="shared" ref="E8:E14" si="1">C8+D8</f>
        <v>936922.37999999989</v>
      </c>
      <c r="F8" s="9">
        <v>191699.20000000001</v>
      </c>
      <c r="G8" s="9">
        <v>191699.20000000001</v>
      </c>
      <c r="H8" s="9">
        <f t="shared" ref="H8:H14" si="2">E8-F8</f>
        <v>745223.17999999993</v>
      </c>
    </row>
    <row r="9" spans="2:8">
      <c r="B9" s="18" t="s">
        <v>92</v>
      </c>
      <c r="C9" s="9"/>
      <c r="D9" s="9"/>
      <c r="E9" s="9">
        <f t="shared" si="1"/>
        <v>0</v>
      </c>
      <c r="F9" s="9"/>
      <c r="G9" s="9"/>
      <c r="H9" s="9">
        <f t="shared" si="2"/>
        <v>0</v>
      </c>
    </row>
    <row r="10" spans="2:8">
      <c r="B10" s="18" t="s">
        <v>93</v>
      </c>
      <c r="C10" s="9"/>
      <c r="D10" s="9"/>
      <c r="E10" s="9">
        <f t="shared" si="1"/>
        <v>0</v>
      </c>
      <c r="F10" s="9"/>
      <c r="G10" s="9"/>
      <c r="H10" s="9">
        <f t="shared" si="2"/>
        <v>0</v>
      </c>
    </row>
    <row r="11" spans="2:8">
      <c r="B11" s="18" t="s">
        <v>94</v>
      </c>
      <c r="C11" s="9"/>
      <c r="D11" s="9"/>
      <c r="E11" s="9">
        <f t="shared" si="1"/>
        <v>0</v>
      </c>
      <c r="F11" s="9"/>
      <c r="G11" s="9"/>
      <c r="H11" s="9">
        <f t="shared" si="2"/>
        <v>0</v>
      </c>
    </row>
    <row r="12" spans="2:8">
      <c r="B12" s="18" t="s">
        <v>95</v>
      </c>
      <c r="C12" s="9"/>
      <c r="D12" s="9"/>
      <c r="E12" s="9">
        <f t="shared" si="1"/>
        <v>0</v>
      </c>
      <c r="F12" s="9"/>
      <c r="G12" s="9"/>
      <c r="H12" s="9">
        <f t="shared" si="2"/>
        <v>0</v>
      </c>
    </row>
    <row r="13" spans="2:8">
      <c r="B13" s="18" t="s">
        <v>96</v>
      </c>
      <c r="C13" s="9"/>
      <c r="D13" s="9"/>
      <c r="E13" s="9">
        <f t="shared" si="1"/>
        <v>0</v>
      </c>
      <c r="F13" s="9"/>
      <c r="G13" s="9"/>
      <c r="H13" s="9">
        <f t="shared" si="2"/>
        <v>0</v>
      </c>
    </row>
    <row r="14" spans="2:8">
      <c r="B14" s="18"/>
      <c r="C14" s="9"/>
      <c r="D14" s="9"/>
      <c r="E14" s="9">
        <f t="shared" si="1"/>
        <v>0</v>
      </c>
      <c r="F14" s="9"/>
      <c r="G14" s="9"/>
      <c r="H14" s="9">
        <f t="shared" si="2"/>
        <v>0</v>
      </c>
    </row>
    <row r="15" spans="2:8" ht="5.0999999999999996" customHeight="1">
      <c r="B15" s="18"/>
      <c r="C15" s="9"/>
      <c r="D15" s="9"/>
      <c r="E15" s="9"/>
      <c r="F15" s="9"/>
      <c r="G15" s="9"/>
      <c r="H15" s="9"/>
    </row>
    <row r="16" spans="2:8">
      <c r="B16" s="19" t="s">
        <v>97</v>
      </c>
      <c r="C16" s="9"/>
      <c r="D16" s="9"/>
      <c r="E16" s="9"/>
      <c r="F16" s="9"/>
      <c r="G16" s="9"/>
      <c r="H16" s="9"/>
    </row>
    <row r="17" spans="2:8">
      <c r="B17" s="19" t="s">
        <v>98</v>
      </c>
      <c r="C17" s="8">
        <f>SUM(C18:C25)</f>
        <v>0</v>
      </c>
      <c r="D17" s="8">
        <f t="shared" ref="D17:H17" si="3">SUM(D18:D25)</f>
        <v>0</v>
      </c>
      <c r="E17" s="8">
        <f t="shared" si="3"/>
        <v>0</v>
      </c>
      <c r="F17" s="8">
        <f t="shared" si="3"/>
        <v>0</v>
      </c>
      <c r="G17" s="8">
        <f t="shared" si="3"/>
        <v>0</v>
      </c>
      <c r="H17" s="8">
        <f t="shared" si="3"/>
        <v>0</v>
      </c>
    </row>
    <row r="18" spans="2:8">
      <c r="B18" s="18" t="s">
        <v>90</v>
      </c>
      <c r="C18" s="9"/>
      <c r="D18" s="9"/>
      <c r="E18" s="9">
        <f>C18+D18</f>
        <v>0</v>
      </c>
      <c r="F18" s="9"/>
      <c r="G18" s="9"/>
      <c r="H18" s="9">
        <f t="shared" ref="H18:H25" si="4">E18-F18</f>
        <v>0</v>
      </c>
    </row>
    <row r="19" spans="2:8">
      <c r="B19" s="18" t="s">
        <v>91</v>
      </c>
      <c r="C19" s="9"/>
      <c r="D19" s="9"/>
      <c r="E19" s="9">
        <f t="shared" ref="E19:E25" si="5">C19+D19</f>
        <v>0</v>
      </c>
      <c r="F19" s="9"/>
      <c r="G19" s="9"/>
      <c r="H19" s="9">
        <f t="shared" si="4"/>
        <v>0</v>
      </c>
    </row>
    <row r="20" spans="2:8">
      <c r="B20" s="18" t="s">
        <v>92</v>
      </c>
      <c r="C20" s="9"/>
      <c r="D20" s="9"/>
      <c r="E20" s="9">
        <f t="shared" si="5"/>
        <v>0</v>
      </c>
      <c r="F20" s="9"/>
      <c r="G20" s="9"/>
      <c r="H20" s="9">
        <f t="shared" si="4"/>
        <v>0</v>
      </c>
    </row>
    <row r="21" spans="2:8">
      <c r="B21" s="18" t="s">
        <v>93</v>
      </c>
      <c r="C21" s="9"/>
      <c r="D21" s="9"/>
      <c r="E21" s="9">
        <f t="shared" si="5"/>
        <v>0</v>
      </c>
      <c r="F21" s="9"/>
      <c r="G21" s="9"/>
      <c r="H21" s="9">
        <f t="shared" si="4"/>
        <v>0</v>
      </c>
    </row>
    <row r="22" spans="2:8">
      <c r="B22" s="18" t="s">
        <v>94</v>
      </c>
      <c r="C22" s="9"/>
      <c r="D22" s="9"/>
      <c r="E22" s="9">
        <f t="shared" si="5"/>
        <v>0</v>
      </c>
      <c r="F22" s="9"/>
      <c r="G22" s="9"/>
      <c r="H22" s="9">
        <f t="shared" si="4"/>
        <v>0</v>
      </c>
    </row>
    <row r="23" spans="2:8">
      <c r="B23" s="18" t="s">
        <v>95</v>
      </c>
      <c r="C23" s="9"/>
      <c r="D23" s="9"/>
      <c r="E23" s="9">
        <f t="shared" si="5"/>
        <v>0</v>
      </c>
      <c r="F23" s="9"/>
      <c r="G23" s="9"/>
      <c r="H23" s="9">
        <f t="shared" si="4"/>
        <v>0</v>
      </c>
    </row>
    <row r="24" spans="2:8">
      <c r="B24" s="18" t="s">
        <v>96</v>
      </c>
      <c r="C24" s="9"/>
      <c r="D24" s="9"/>
      <c r="E24" s="9">
        <f t="shared" si="5"/>
        <v>0</v>
      </c>
      <c r="F24" s="9"/>
      <c r="G24" s="9"/>
      <c r="H24" s="9">
        <f t="shared" si="4"/>
        <v>0</v>
      </c>
    </row>
    <row r="25" spans="2:8">
      <c r="B25" s="18"/>
      <c r="C25" s="9"/>
      <c r="D25" s="9"/>
      <c r="E25" s="9">
        <f t="shared" si="5"/>
        <v>0</v>
      </c>
      <c r="F25" s="9"/>
      <c r="G25" s="9"/>
      <c r="H25" s="9">
        <f t="shared" si="4"/>
        <v>0</v>
      </c>
    </row>
    <row r="26" spans="2:8" ht="5.0999999999999996" customHeight="1">
      <c r="B26" s="20"/>
      <c r="C26" s="9"/>
      <c r="D26" s="9"/>
      <c r="E26" s="9"/>
      <c r="F26" s="9"/>
      <c r="G26" s="9"/>
      <c r="H26" s="9"/>
    </row>
    <row r="27" spans="2:8">
      <c r="B27" s="17" t="s">
        <v>83</v>
      </c>
      <c r="C27" s="8">
        <f>C6+C17</f>
        <v>56213201.410000004</v>
      </c>
      <c r="D27" s="8">
        <f t="shared" ref="D27:H27" si="6">D6+D17</f>
        <v>6775668.0700000003</v>
      </c>
      <c r="E27" s="8">
        <f t="shared" si="6"/>
        <v>62988869.480000004</v>
      </c>
      <c r="F27" s="8">
        <f t="shared" si="6"/>
        <v>11513820.389999999</v>
      </c>
      <c r="G27" s="8">
        <f t="shared" si="6"/>
        <v>11513820.389999999</v>
      </c>
      <c r="H27" s="8">
        <f t="shared" si="6"/>
        <v>51475049.090000004</v>
      </c>
    </row>
    <row r="28" spans="2:8" ht="5.0999999999999996" customHeight="1">
      <c r="B28" s="21"/>
      <c r="C28" s="10"/>
      <c r="D28" s="10"/>
      <c r="E28" s="10"/>
      <c r="F28" s="10"/>
      <c r="G28" s="10"/>
      <c r="H28" s="10"/>
    </row>
  </sheetData>
  <mergeCells count="2">
    <mergeCell ref="B2:H2"/>
    <mergeCell ref="C3:G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1"/>
  <sheetViews>
    <sheetView showGridLines="0" topLeftCell="A52" workbookViewId="0">
      <selection sqref="A1:I82"/>
    </sheetView>
  </sheetViews>
  <sheetFormatPr baseColWidth="10" defaultRowHeight="11.25"/>
  <cols>
    <col min="1" max="1" width="1.83203125" style="11" customWidth="1"/>
    <col min="2" max="2" width="5.83203125" style="11" customWidth="1"/>
    <col min="3" max="3" width="50.83203125" style="78" customWidth="1"/>
    <col min="4" max="9" width="14.83203125" style="11" customWidth="1"/>
    <col min="10" max="16384" width="12" style="11"/>
  </cols>
  <sheetData>
    <row r="1" spans="2:9" ht="2.25" customHeight="1"/>
    <row r="2" spans="2:9" ht="61.5" customHeight="1">
      <c r="B2" s="54" t="s">
        <v>330</v>
      </c>
      <c r="C2" s="55"/>
      <c r="D2" s="55"/>
      <c r="E2" s="55"/>
      <c r="F2" s="55"/>
      <c r="G2" s="55"/>
      <c r="H2" s="55"/>
      <c r="I2" s="56"/>
    </row>
    <row r="3" spans="2:9" ht="12" customHeight="1">
      <c r="B3" s="60"/>
      <c r="C3" s="61"/>
      <c r="D3" s="59" t="s">
        <v>0</v>
      </c>
      <c r="E3" s="59"/>
      <c r="F3" s="59"/>
      <c r="G3" s="59"/>
      <c r="H3" s="59"/>
      <c r="I3" s="35"/>
    </row>
    <row r="4" spans="2:9" ht="28.5" customHeight="1">
      <c r="B4" s="62" t="s">
        <v>1</v>
      </c>
      <c r="C4" s="63"/>
      <c r="D4" s="14" t="s">
        <v>2</v>
      </c>
      <c r="E4" s="14" t="s">
        <v>3</v>
      </c>
      <c r="F4" s="14" t="s">
        <v>4</v>
      </c>
      <c r="G4" s="14" t="s">
        <v>5</v>
      </c>
      <c r="H4" s="14" t="s">
        <v>86</v>
      </c>
      <c r="I4" s="13" t="s">
        <v>7</v>
      </c>
    </row>
    <row r="5" spans="2:9" ht="5.0999999999999996" customHeight="1">
      <c r="B5" s="36"/>
      <c r="C5" s="37"/>
      <c r="D5" s="16"/>
      <c r="E5" s="16"/>
      <c r="F5" s="16"/>
      <c r="G5" s="16"/>
      <c r="H5" s="16"/>
      <c r="I5" s="16"/>
    </row>
    <row r="6" spans="2:9" ht="12.75" customHeight="1">
      <c r="B6" s="64" t="s">
        <v>99</v>
      </c>
      <c r="C6" s="65"/>
      <c r="D6" s="8">
        <f>D7+D17+D26+D37</f>
        <v>56213201.410000004</v>
      </c>
      <c r="E6" s="8">
        <f t="shared" ref="E6:I6" si="0">E7+E17+E26+E37</f>
        <v>6775668.0700000003</v>
      </c>
      <c r="F6" s="8">
        <f t="shared" si="0"/>
        <v>62988869.480000004</v>
      </c>
      <c r="G6" s="8">
        <f t="shared" si="0"/>
        <v>11513820.389999999</v>
      </c>
      <c r="H6" s="8">
        <f t="shared" si="0"/>
        <v>11513820.389999999</v>
      </c>
      <c r="I6" s="8">
        <f t="shared" si="0"/>
        <v>51475049.090000004</v>
      </c>
    </row>
    <row r="7" spans="2:9" ht="12.75" customHeight="1">
      <c r="B7" s="43" t="s">
        <v>100</v>
      </c>
      <c r="C7" s="44"/>
      <c r="D7" s="8">
        <f>SUM(D8:D15)</f>
        <v>651748.46</v>
      </c>
      <c r="E7" s="8">
        <f t="shared" ref="E7:I7" si="1">SUM(E8:E15)</f>
        <v>285173.92</v>
      </c>
      <c r="F7" s="8">
        <f t="shared" si="1"/>
        <v>936922.37999999989</v>
      </c>
      <c r="G7" s="8">
        <f t="shared" si="1"/>
        <v>191699.20000000001</v>
      </c>
      <c r="H7" s="8">
        <f t="shared" si="1"/>
        <v>191699.20000000001</v>
      </c>
      <c r="I7" s="8">
        <f t="shared" si="1"/>
        <v>745223.17999999993</v>
      </c>
    </row>
    <row r="8" spans="2:9">
      <c r="B8" s="38" t="s">
        <v>268</v>
      </c>
      <c r="C8" s="75" t="s">
        <v>101</v>
      </c>
      <c r="D8" s="9"/>
      <c r="E8" s="9"/>
      <c r="F8" s="9">
        <f>D8+E8</f>
        <v>0</v>
      </c>
      <c r="G8" s="9"/>
      <c r="H8" s="9"/>
      <c r="I8" s="9">
        <f>F8-G8</f>
        <v>0</v>
      </c>
    </row>
    <row r="9" spans="2:9">
      <c r="B9" s="38" t="s">
        <v>269</v>
      </c>
      <c r="C9" s="75" t="s">
        <v>102</v>
      </c>
      <c r="D9" s="9"/>
      <c r="E9" s="9"/>
      <c r="F9" s="9">
        <f t="shared" ref="F9:F15" si="2">D9+E9</f>
        <v>0</v>
      </c>
      <c r="G9" s="9"/>
      <c r="H9" s="9"/>
      <c r="I9" s="9">
        <f t="shared" ref="I9:I72" si="3">F9-G9</f>
        <v>0</v>
      </c>
    </row>
    <row r="10" spans="2:9">
      <c r="B10" s="38" t="s">
        <v>270</v>
      </c>
      <c r="C10" s="75" t="s">
        <v>103</v>
      </c>
      <c r="D10" s="9">
        <v>651748.46</v>
      </c>
      <c r="E10" s="9">
        <v>285173.92</v>
      </c>
      <c r="F10" s="9">
        <f t="shared" si="2"/>
        <v>936922.37999999989</v>
      </c>
      <c r="G10" s="9">
        <v>191699.20000000001</v>
      </c>
      <c r="H10" s="9">
        <v>191699.20000000001</v>
      </c>
      <c r="I10" s="9">
        <f t="shared" si="3"/>
        <v>745223.17999999993</v>
      </c>
    </row>
    <row r="11" spans="2:9">
      <c r="B11" s="38" t="s">
        <v>271</v>
      </c>
      <c r="C11" s="75" t="s">
        <v>104</v>
      </c>
      <c r="D11" s="9"/>
      <c r="E11" s="9"/>
      <c r="F11" s="9">
        <f t="shared" si="2"/>
        <v>0</v>
      </c>
      <c r="G11" s="9"/>
      <c r="H11" s="9"/>
      <c r="I11" s="9">
        <f t="shared" si="3"/>
        <v>0</v>
      </c>
    </row>
    <row r="12" spans="2:9">
      <c r="B12" s="38" t="s">
        <v>272</v>
      </c>
      <c r="C12" s="75" t="s">
        <v>105</v>
      </c>
      <c r="D12" s="9"/>
      <c r="E12" s="9"/>
      <c r="F12" s="9">
        <f t="shared" si="2"/>
        <v>0</v>
      </c>
      <c r="G12" s="9"/>
      <c r="H12" s="9"/>
      <c r="I12" s="9">
        <f t="shared" si="3"/>
        <v>0</v>
      </c>
    </row>
    <row r="13" spans="2:9">
      <c r="B13" s="38" t="s">
        <v>273</v>
      </c>
      <c r="C13" s="75" t="s">
        <v>106</v>
      </c>
      <c r="D13" s="9"/>
      <c r="E13" s="9"/>
      <c r="F13" s="9">
        <f t="shared" si="2"/>
        <v>0</v>
      </c>
      <c r="G13" s="9"/>
      <c r="H13" s="9"/>
      <c r="I13" s="9">
        <f t="shared" si="3"/>
        <v>0</v>
      </c>
    </row>
    <row r="14" spans="2:9">
      <c r="B14" s="38" t="s">
        <v>274</v>
      </c>
      <c r="C14" s="75" t="s">
        <v>107</v>
      </c>
      <c r="D14" s="9"/>
      <c r="E14" s="9"/>
      <c r="F14" s="9">
        <f t="shared" si="2"/>
        <v>0</v>
      </c>
      <c r="G14" s="9"/>
      <c r="H14" s="9"/>
      <c r="I14" s="9">
        <f t="shared" si="3"/>
        <v>0</v>
      </c>
    </row>
    <row r="15" spans="2:9">
      <c r="B15" s="38" t="s">
        <v>275</v>
      </c>
      <c r="C15" s="75" t="s">
        <v>108</v>
      </c>
      <c r="D15" s="9"/>
      <c r="E15" s="9"/>
      <c r="F15" s="9">
        <f t="shared" si="2"/>
        <v>0</v>
      </c>
      <c r="G15" s="9"/>
      <c r="H15" s="9"/>
      <c r="I15" s="9">
        <f t="shared" si="3"/>
        <v>0</v>
      </c>
    </row>
    <row r="16" spans="2:9" ht="5.0999999999999996" customHeight="1">
      <c r="B16" s="39"/>
      <c r="C16" s="42"/>
      <c r="D16" s="8"/>
      <c r="E16" s="8"/>
      <c r="F16" s="8"/>
      <c r="G16" s="8"/>
      <c r="H16" s="8"/>
      <c r="I16" s="8"/>
    </row>
    <row r="17" spans="2:9" ht="12.75">
      <c r="B17" s="43" t="s">
        <v>109</v>
      </c>
      <c r="C17" s="58"/>
      <c r="D17" s="8">
        <f>SUM(D18:D24)</f>
        <v>55561452.950000003</v>
      </c>
      <c r="E17" s="8">
        <f t="shared" ref="E17:H17" si="4">SUM(E18:E24)</f>
        <v>6490494.1500000004</v>
      </c>
      <c r="F17" s="8">
        <f t="shared" si="4"/>
        <v>62051947.100000001</v>
      </c>
      <c r="G17" s="8">
        <f t="shared" si="4"/>
        <v>11322121.189999999</v>
      </c>
      <c r="H17" s="8">
        <f t="shared" si="4"/>
        <v>11322121.189999999</v>
      </c>
      <c r="I17" s="8">
        <f t="shared" si="3"/>
        <v>50729825.910000004</v>
      </c>
    </row>
    <row r="18" spans="2:9">
      <c r="B18" s="38" t="s">
        <v>276</v>
      </c>
      <c r="C18" s="75" t="s">
        <v>110</v>
      </c>
      <c r="D18" s="9"/>
      <c r="E18" s="9"/>
      <c r="F18" s="9">
        <f>D18+E18</f>
        <v>0</v>
      </c>
      <c r="G18" s="9"/>
      <c r="H18" s="9"/>
      <c r="I18" s="9">
        <f t="shared" si="3"/>
        <v>0</v>
      </c>
    </row>
    <row r="19" spans="2:9">
      <c r="B19" s="38" t="s">
        <v>277</v>
      </c>
      <c r="C19" s="75" t="s">
        <v>111</v>
      </c>
      <c r="D19" s="9"/>
      <c r="E19" s="9"/>
      <c r="F19" s="9">
        <f t="shared" ref="F19:F24" si="5">D19+E19</f>
        <v>0</v>
      </c>
      <c r="G19" s="9"/>
      <c r="H19" s="9"/>
      <c r="I19" s="9">
        <f t="shared" si="3"/>
        <v>0</v>
      </c>
    </row>
    <row r="20" spans="2:9">
      <c r="B20" s="38" t="s">
        <v>278</v>
      </c>
      <c r="C20" s="75" t="s">
        <v>112</v>
      </c>
      <c r="D20" s="9"/>
      <c r="E20" s="9"/>
      <c r="F20" s="9">
        <f t="shared" si="5"/>
        <v>0</v>
      </c>
      <c r="G20" s="9"/>
      <c r="H20" s="9"/>
      <c r="I20" s="9">
        <f t="shared" si="3"/>
        <v>0</v>
      </c>
    </row>
    <row r="21" spans="2:9">
      <c r="B21" s="38" t="s">
        <v>279</v>
      </c>
      <c r="C21" s="75" t="s">
        <v>113</v>
      </c>
      <c r="D21" s="9"/>
      <c r="E21" s="9"/>
      <c r="F21" s="9">
        <f t="shared" si="5"/>
        <v>0</v>
      </c>
      <c r="G21" s="9"/>
      <c r="H21" s="9"/>
      <c r="I21" s="9">
        <f t="shared" si="3"/>
        <v>0</v>
      </c>
    </row>
    <row r="22" spans="2:9">
      <c r="B22" s="38" t="s">
        <v>280</v>
      </c>
      <c r="C22" s="75" t="s">
        <v>114</v>
      </c>
      <c r="D22" s="9"/>
      <c r="E22" s="9"/>
      <c r="F22" s="9">
        <f t="shared" si="5"/>
        <v>0</v>
      </c>
      <c r="G22" s="9"/>
      <c r="H22" s="9"/>
      <c r="I22" s="9">
        <f t="shared" si="3"/>
        <v>0</v>
      </c>
    </row>
    <row r="23" spans="2:9">
      <c r="B23" s="38" t="s">
        <v>281</v>
      </c>
      <c r="C23" s="75" t="s">
        <v>115</v>
      </c>
      <c r="D23" s="9">
        <v>55561452.950000003</v>
      </c>
      <c r="E23" s="9">
        <v>6490494.1500000004</v>
      </c>
      <c r="F23" s="9">
        <f t="shared" si="5"/>
        <v>62051947.100000001</v>
      </c>
      <c r="G23" s="9">
        <v>11322121.189999999</v>
      </c>
      <c r="H23" s="9">
        <v>11322121.189999999</v>
      </c>
      <c r="I23" s="9">
        <f t="shared" si="3"/>
        <v>50729825.910000004</v>
      </c>
    </row>
    <row r="24" spans="2:9">
      <c r="B24" s="38" t="s">
        <v>282</v>
      </c>
      <c r="C24" s="75" t="s">
        <v>116</v>
      </c>
      <c r="D24" s="9"/>
      <c r="E24" s="9"/>
      <c r="F24" s="9">
        <f t="shared" si="5"/>
        <v>0</v>
      </c>
      <c r="G24" s="9"/>
      <c r="H24" s="9"/>
      <c r="I24" s="9">
        <f t="shared" si="3"/>
        <v>0</v>
      </c>
    </row>
    <row r="25" spans="2:9" ht="5.0999999999999996" customHeight="1">
      <c r="B25" s="39"/>
      <c r="C25" s="42"/>
      <c r="D25" s="8"/>
      <c r="E25" s="8"/>
      <c r="F25" s="8"/>
      <c r="G25" s="8"/>
      <c r="H25" s="8"/>
      <c r="I25" s="8"/>
    </row>
    <row r="26" spans="2:9" ht="12.75">
      <c r="B26" s="43" t="s">
        <v>117</v>
      </c>
      <c r="C26" s="58"/>
      <c r="D26" s="8">
        <f>SUM(D27:D35)</f>
        <v>0</v>
      </c>
      <c r="E26" s="8">
        <f t="shared" ref="E26:H26" si="6">SUM(E27:E35)</f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3"/>
        <v>0</v>
      </c>
    </row>
    <row r="27" spans="2:9" ht="22.5">
      <c r="B27" s="38" t="s">
        <v>283</v>
      </c>
      <c r="C27" s="75" t="s">
        <v>118</v>
      </c>
      <c r="D27" s="9"/>
      <c r="E27" s="9"/>
      <c r="F27" s="9">
        <f>D27+E27</f>
        <v>0</v>
      </c>
      <c r="G27" s="9"/>
      <c r="H27" s="9"/>
      <c r="I27" s="9">
        <f t="shared" si="3"/>
        <v>0</v>
      </c>
    </row>
    <row r="28" spans="2:9">
      <c r="B28" s="38" t="s">
        <v>284</v>
      </c>
      <c r="C28" s="75" t="s">
        <v>119</v>
      </c>
      <c r="D28" s="9"/>
      <c r="E28" s="9"/>
      <c r="F28" s="9">
        <f t="shared" ref="F28:F35" si="7">D28+E28</f>
        <v>0</v>
      </c>
      <c r="G28" s="9"/>
      <c r="H28" s="9"/>
      <c r="I28" s="9">
        <f t="shared" si="3"/>
        <v>0</v>
      </c>
    </row>
    <row r="29" spans="2:9">
      <c r="B29" s="38" t="s">
        <v>285</v>
      </c>
      <c r="C29" s="75" t="s">
        <v>120</v>
      </c>
      <c r="D29" s="9"/>
      <c r="E29" s="9"/>
      <c r="F29" s="9">
        <f t="shared" si="7"/>
        <v>0</v>
      </c>
      <c r="G29" s="9"/>
      <c r="H29" s="9"/>
      <c r="I29" s="9">
        <f t="shared" si="3"/>
        <v>0</v>
      </c>
    </row>
    <row r="30" spans="2:9">
      <c r="B30" s="38" t="s">
        <v>286</v>
      </c>
      <c r="C30" s="75" t="s">
        <v>121</v>
      </c>
      <c r="D30" s="9"/>
      <c r="E30" s="9"/>
      <c r="F30" s="9">
        <f t="shared" si="7"/>
        <v>0</v>
      </c>
      <c r="G30" s="9"/>
      <c r="H30" s="9"/>
      <c r="I30" s="9">
        <f t="shared" si="3"/>
        <v>0</v>
      </c>
    </row>
    <row r="31" spans="2:9">
      <c r="B31" s="38" t="s">
        <v>287</v>
      </c>
      <c r="C31" s="75" t="s">
        <v>122</v>
      </c>
      <c r="D31" s="9"/>
      <c r="E31" s="9"/>
      <c r="F31" s="9">
        <f t="shared" si="7"/>
        <v>0</v>
      </c>
      <c r="G31" s="9"/>
      <c r="H31" s="9"/>
      <c r="I31" s="9">
        <f t="shared" si="3"/>
        <v>0</v>
      </c>
    </row>
    <row r="32" spans="2:9">
      <c r="B32" s="38" t="s">
        <v>288</v>
      </c>
      <c r="C32" s="75" t="s">
        <v>123</v>
      </c>
      <c r="D32" s="9"/>
      <c r="E32" s="9"/>
      <c r="F32" s="9">
        <f t="shared" si="7"/>
        <v>0</v>
      </c>
      <c r="G32" s="9"/>
      <c r="H32" s="9"/>
      <c r="I32" s="9">
        <f t="shared" si="3"/>
        <v>0</v>
      </c>
    </row>
    <row r="33" spans="2:9">
      <c r="B33" s="38" t="s">
        <v>289</v>
      </c>
      <c r="C33" s="75" t="s">
        <v>124</v>
      </c>
      <c r="D33" s="9"/>
      <c r="E33" s="9"/>
      <c r="F33" s="9">
        <f t="shared" si="7"/>
        <v>0</v>
      </c>
      <c r="G33" s="9"/>
      <c r="H33" s="9"/>
      <c r="I33" s="9">
        <f t="shared" si="3"/>
        <v>0</v>
      </c>
    </row>
    <row r="34" spans="2:9">
      <c r="B34" s="38" t="s">
        <v>290</v>
      </c>
      <c r="C34" s="75" t="s">
        <v>125</v>
      </c>
      <c r="D34" s="9"/>
      <c r="E34" s="9"/>
      <c r="F34" s="9">
        <f t="shared" si="7"/>
        <v>0</v>
      </c>
      <c r="G34" s="9"/>
      <c r="H34" s="9"/>
      <c r="I34" s="9">
        <f t="shared" si="3"/>
        <v>0</v>
      </c>
    </row>
    <row r="35" spans="2:9">
      <c r="B35" s="38" t="s">
        <v>291</v>
      </c>
      <c r="C35" s="75" t="s">
        <v>126</v>
      </c>
      <c r="D35" s="9"/>
      <c r="E35" s="9"/>
      <c r="F35" s="9">
        <f t="shared" si="7"/>
        <v>0</v>
      </c>
      <c r="G35" s="9"/>
      <c r="H35" s="9"/>
      <c r="I35" s="9">
        <f t="shared" si="3"/>
        <v>0</v>
      </c>
    </row>
    <row r="36" spans="2:9" ht="5.0999999999999996" customHeight="1">
      <c r="B36" s="39"/>
      <c r="C36" s="42"/>
      <c r="D36" s="8"/>
      <c r="E36" s="8"/>
      <c r="F36" s="8"/>
      <c r="G36" s="8"/>
      <c r="H36" s="8"/>
      <c r="I36" s="8"/>
    </row>
    <row r="37" spans="2:9" ht="12.75">
      <c r="B37" s="43" t="s">
        <v>127</v>
      </c>
      <c r="C37" s="58"/>
      <c r="D37" s="8">
        <f>SUM(D38:D41)</f>
        <v>0</v>
      </c>
      <c r="E37" s="8">
        <f t="shared" ref="E37:H37" si="8">SUM(E38:E41)</f>
        <v>0</v>
      </c>
      <c r="F37" s="8">
        <f t="shared" si="8"/>
        <v>0</v>
      </c>
      <c r="G37" s="8">
        <f t="shared" si="8"/>
        <v>0</v>
      </c>
      <c r="H37" s="8">
        <f t="shared" si="8"/>
        <v>0</v>
      </c>
      <c r="I37" s="8">
        <f t="shared" si="3"/>
        <v>0</v>
      </c>
    </row>
    <row r="38" spans="2:9" ht="22.5">
      <c r="B38" s="38" t="s">
        <v>292</v>
      </c>
      <c r="C38" s="75" t="s">
        <v>128</v>
      </c>
      <c r="D38" s="9"/>
      <c r="E38" s="9"/>
      <c r="F38" s="9">
        <f>D38+E38</f>
        <v>0</v>
      </c>
      <c r="G38" s="9"/>
      <c r="H38" s="9"/>
      <c r="I38" s="9">
        <f t="shared" si="3"/>
        <v>0</v>
      </c>
    </row>
    <row r="39" spans="2:9" ht="22.5">
      <c r="B39" s="38" t="s">
        <v>293</v>
      </c>
      <c r="C39" s="75" t="s">
        <v>129</v>
      </c>
      <c r="D39" s="9"/>
      <c r="E39" s="9"/>
      <c r="F39" s="9">
        <f t="shared" ref="F39:F41" si="9">D39+E39</f>
        <v>0</v>
      </c>
      <c r="G39" s="9"/>
      <c r="H39" s="9"/>
      <c r="I39" s="9">
        <f t="shared" si="3"/>
        <v>0</v>
      </c>
    </row>
    <row r="40" spans="2:9">
      <c r="B40" s="38" t="s">
        <v>294</v>
      </c>
      <c r="C40" s="75" t="s">
        <v>130</v>
      </c>
      <c r="D40" s="9"/>
      <c r="E40" s="9"/>
      <c r="F40" s="9">
        <f t="shared" si="9"/>
        <v>0</v>
      </c>
      <c r="G40" s="9"/>
      <c r="H40" s="9"/>
      <c r="I40" s="9">
        <f t="shared" si="3"/>
        <v>0</v>
      </c>
    </row>
    <row r="41" spans="2:9">
      <c r="B41" s="38" t="s">
        <v>295</v>
      </c>
      <c r="C41" s="75" t="s">
        <v>131</v>
      </c>
      <c r="D41" s="9"/>
      <c r="E41" s="9"/>
      <c r="F41" s="9">
        <f t="shared" si="9"/>
        <v>0</v>
      </c>
      <c r="G41" s="9"/>
      <c r="H41" s="9"/>
      <c r="I41" s="9">
        <f t="shared" si="3"/>
        <v>0</v>
      </c>
    </row>
    <row r="42" spans="2:9" ht="5.0999999999999996" customHeight="1">
      <c r="B42" s="39"/>
      <c r="C42" s="42"/>
      <c r="D42" s="8"/>
      <c r="E42" s="8"/>
      <c r="F42" s="8"/>
      <c r="G42" s="8"/>
      <c r="H42" s="8"/>
      <c r="I42" s="8"/>
    </row>
    <row r="43" spans="2:9" ht="12.75">
      <c r="B43" s="43" t="s">
        <v>132</v>
      </c>
      <c r="C43" s="58"/>
      <c r="D43" s="8">
        <f>D44+D54+D63+D74</f>
        <v>0</v>
      </c>
      <c r="E43" s="8">
        <f t="shared" ref="E43:H43" si="10">E44+E54+E63+E74</f>
        <v>0</v>
      </c>
      <c r="F43" s="8">
        <f t="shared" si="10"/>
        <v>0</v>
      </c>
      <c r="G43" s="8">
        <f t="shared" si="10"/>
        <v>0</v>
      </c>
      <c r="H43" s="8">
        <f t="shared" si="10"/>
        <v>0</v>
      </c>
      <c r="I43" s="8">
        <f t="shared" si="3"/>
        <v>0</v>
      </c>
    </row>
    <row r="44" spans="2:9" ht="12.75">
      <c r="B44" s="43" t="s">
        <v>100</v>
      </c>
      <c r="C44" s="58"/>
      <c r="D44" s="8">
        <f>SUM(D45:D52)</f>
        <v>0</v>
      </c>
      <c r="E44" s="8">
        <f t="shared" ref="E44:H44" si="11">SUM(E45:E52)</f>
        <v>0</v>
      </c>
      <c r="F44" s="8">
        <f t="shared" si="11"/>
        <v>0</v>
      </c>
      <c r="G44" s="8">
        <f t="shared" si="11"/>
        <v>0</v>
      </c>
      <c r="H44" s="8">
        <f t="shared" si="11"/>
        <v>0</v>
      </c>
      <c r="I44" s="8">
        <f t="shared" si="3"/>
        <v>0</v>
      </c>
    </row>
    <row r="45" spans="2:9">
      <c r="B45" s="38" t="s">
        <v>296</v>
      </c>
      <c r="C45" s="75" t="s">
        <v>101</v>
      </c>
      <c r="D45" s="9"/>
      <c r="E45" s="9"/>
      <c r="F45" s="9">
        <f>D45+E45</f>
        <v>0</v>
      </c>
      <c r="G45" s="9"/>
      <c r="H45" s="9"/>
      <c r="I45" s="9">
        <f t="shared" si="3"/>
        <v>0</v>
      </c>
    </row>
    <row r="46" spans="2:9">
      <c r="B46" s="38" t="s">
        <v>297</v>
      </c>
      <c r="C46" s="75" t="s">
        <v>102</v>
      </c>
      <c r="D46" s="9"/>
      <c r="E46" s="9"/>
      <c r="F46" s="9">
        <f t="shared" ref="F46:F52" si="12">D46+E46</f>
        <v>0</v>
      </c>
      <c r="G46" s="9"/>
      <c r="H46" s="9"/>
      <c r="I46" s="9">
        <f t="shared" si="3"/>
        <v>0</v>
      </c>
    </row>
    <row r="47" spans="2:9">
      <c r="B47" s="38" t="s">
        <v>298</v>
      </c>
      <c r="C47" s="75" t="s">
        <v>103</v>
      </c>
      <c r="D47" s="9"/>
      <c r="E47" s="9"/>
      <c r="F47" s="9">
        <f t="shared" si="12"/>
        <v>0</v>
      </c>
      <c r="G47" s="9"/>
      <c r="H47" s="9"/>
      <c r="I47" s="9">
        <f t="shared" si="3"/>
        <v>0</v>
      </c>
    </row>
    <row r="48" spans="2:9">
      <c r="B48" s="38" t="s">
        <v>299</v>
      </c>
      <c r="C48" s="75" t="s">
        <v>104</v>
      </c>
      <c r="D48" s="9"/>
      <c r="E48" s="9"/>
      <c r="F48" s="9">
        <f t="shared" si="12"/>
        <v>0</v>
      </c>
      <c r="G48" s="9"/>
      <c r="H48" s="9"/>
      <c r="I48" s="9">
        <f t="shared" si="3"/>
        <v>0</v>
      </c>
    </row>
    <row r="49" spans="2:9">
      <c r="B49" s="38" t="s">
        <v>300</v>
      </c>
      <c r="C49" s="75" t="s">
        <v>105</v>
      </c>
      <c r="D49" s="9"/>
      <c r="E49" s="9"/>
      <c r="F49" s="9">
        <f t="shared" si="12"/>
        <v>0</v>
      </c>
      <c r="G49" s="9"/>
      <c r="H49" s="9"/>
      <c r="I49" s="9">
        <f t="shared" si="3"/>
        <v>0</v>
      </c>
    </row>
    <row r="50" spans="2:9">
      <c r="B50" s="38" t="s">
        <v>301</v>
      </c>
      <c r="C50" s="75" t="s">
        <v>106</v>
      </c>
      <c r="D50" s="9"/>
      <c r="E50" s="9"/>
      <c r="F50" s="9">
        <f t="shared" si="12"/>
        <v>0</v>
      </c>
      <c r="G50" s="9"/>
      <c r="H50" s="9"/>
      <c r="I50" s="9">
        <f t="shared" si="3"/>
        <v>0</v>
      </c>
    </row>
    <row r="51" spans="2:9">
      <c r="B51" s="38" t="s">
        <v>302</v>
      </c>
      <c r="C51" s="75" t="s">
        <v>107</v>
      </c>
      <c r="D51" s="9"/>
      <c r="E51" s="9"/>
      <c r="F51" s="9">
        <f t="shared" si="12"/>
        <v>0</v>
      </c>
      <c r="G51" s="9"/>
      <c r="H51" s="9"/>
      <c r="I51" s="9">
        <f t="shared" si="3"/>
        <v>0</v>
      </c>
    </row>
    <row r="52" spans="2:9">
      <c r="B52" s="38" t="s">
        <v>303</v>
      </c>
      <c r="C52" s="75" t="s">
        <v>108</v>
      </c>
      <c r="D52" s="9"/>
      <c r="E52" s="9"/>
      <c r="F52" s="9">
        <f t="shared" si="12"/>
        <v>0</v>
      </c>
      <c r="G52" s="9"/>
      <c r="H52" s="9"/>
      <c r="I52" s="9">
        <f t="shared" si="3"/>
        <v>0</v>
      </c>
    </row>
    <row r="53" spans="2:9" ht="5.0999999999999996" customHeight="1">
      <c r="B53" s="39"/>
      <c r="C53" s="42"/>
      <c r="D53" s="8"/>
      <c r="E53" s="8"/>
      <c r="F53" s="8"/>
      <c r="G53" s="8"/>
      <c r="H53" s="8"/>
      <c r="I53" s="8"/>
    </row>
    <row r="54" spans="2:9" ht="12.75">
      <c r="B54" s="43" t="s">
        <v>109</v>
      </c>
      <c r="C54" s="58"/>
      <c r="D54" s="8">
        <f>SUM(D55:D61)</f>
        <v>0</v>
      </c>
      <c r="E54" s="8">
        <f t="shared" ref="E54:H54" si="13">SUM(E55:E61)</f>
        <v>0</v>
      </c>
      <c r="F54" s="8">
        <f t="shared" si="13"/>
        <v>0</v>
      </c>
      <c r="G54" s="8">
        <f t="shared" si="13"/>
        <v>0</v>
      </c>
      <c r="H54" s="8">
        <f t="shared" si="13"/>
        <v>0</v>
      </c>
      <c r="I54" s="8">
        <f t="shared" si="3"/>
        <v>0</v>
      </c>
    </row>
    <row r="55" spans="2:9">
      <c r="B55" s="38" t="s">
        <v>304</v>
      </c>
      <c r="C55" s="75" t="s">
        <v>110</v>
      </c>
      <c r="D55" s="9"/>
      <c r="E55" s="9"/>
      <c r="F55" s="9">
        <f>D55+E55</f>
        <v>0</v>
      </c>
      <c r="G55" s="9"/>
      <c r="H55" s="9"/>
      <c r="I55" s="9">
        <f t="shared" si="3"/>
        <v>0</v>
      </c>
    </row>
    <row r="56" spans="2:9">
      <c r="B56" s="38" t="s">
        <v>305</v>
      </c>
      <c r="C56" s="75" t="s">
        <v>111</v>
      </c>
      <c r="D56" s="9"/>
      <c r="E56" s="9"/>
      <c r="F56" s="9">
        <f t="shared" ref="F56:F61" si="14">D56+E56</f>
        <v>0</v>
      </c>
      <c r="G56" s="9"/>
      <c r="H56" s="9"/>
      <c r="I56" s="9">
        <f t="shared" si="3"/>
        <v>0</v>
      </c>
    </row>
    <row r="57" spans="2:9">
      <c r="B57" s="38" t="s">
        <v>306</v>
      </c>
      <c r="C57" s="75" t="s">
        <v>112</v>
      </c>
      <c r="D57" s="9"/>
      <c r="E57" s="9"/>
      <c r="F57" s="9">
        <f t="shared" si="14"/>
        <v>0</v>
      </c>
      <c r="G57" s="9"/>
      <c r="H57" s="9"/>
      <c r="I57" s="9">
        <f t="shared" si="3"/>
        <v>0</v>
      </c>
    </row>
    <row r="58" spans="2:9">
      <c r="B58" s="38" t="s">
        <v>307</v>
      </c>
      <c r="C58" s="75" t="s">
        <v>113</v>
      </c>
      <c r="D58" s="9"/>
      <c r="E58" s="9"/>
      <c r="F58" s="9">
        <f t="shared" si="14"/>
        <v>0</v>
      </c>
      <c r="G58" s="9"/>
      <c r="H58" s="9"/>
      <c r="I58" s="9">
        <f t="shared" si="3"/>
        <v>0</v>
      </c>
    </row>
    <row r="59" spans="2:9">
      <c r="B59" s="38" t="s">
        <v>308</v>
      </c>
      <c r="C59" s="75" t="s">
        <v>114</v>
      </c>
      <c r="D59" s="9"/>
      <c r="E59" s="9"/>
      <c r="F59" s="9">
        <f t="shared" si="14"/>
        <v>0</v>
      </c>
      <c r="G59" s="9"/>
      <c r="H59" s="9"/>
      <c r="I59" s="9">
        <f t="shared" si="3"/>
        <v>0</v>
      </c>
    </row>
    <row r="60" spans="2:9">
      <c r="B60" s="38" t="s">
        <v>309</v>
      </c>
      <c r="C60" s="75" t="s">
        <v>115</v>
      </c>
      <c r="D60" s="9"/>
      <c r="E60" s="9"/>
      <c r="F60" s="9">
        <f t="shared" si="14"/>
        <v>0</v>
      </c>
      <c r="G60" s="9"/>
      <c r="H60" s="9"/>
      <c r="I60" s="9">
        <f t="shared" si="3"/>
        <v>0</v>
      </c>
    </row>
    <row r="61" spans="2:9">
      <c r="B61" s="38" t="s">
        <v>310</v>
      </c>
      <c r="C61" s="75" t="s">
        <v>116</v>
      </c>
      <c r="D61" s="9"/>
      <c r="E61" s="9"/>
      <c r="F61" s="9">
        <f t="shared" si="14"/>
        <v>0</v>
      </c>
      <c r="G61" s="9"/>
      <c r="H61" s="9"/>
      <c r="I61" s="9">
        <f t="shared" si="3"/>
        <v>0</v>
      </c>
    </row>
    <row r="62" spans="2:9" ht="5.0999999999999996" customHeight="1">
      <c r="B62" s="39"/>
      <c r="C62" s="42"/>
      <c r="D62" s="8"/>
      <c r="E62" s="8"/>
      <c r="F62" s="8"/>
      <c r="G62" s="8"/>
      <c r="H62" s="8"/>
      <c r="I62" s="8"/>
    </row>
    <row r="63" spans="2:9" ht="12.75">
      <c r="B63" s="43" t="s">
        <v>117</v>
      </c>
      <c r="C63" s="58"/>
      <c r="D63" s="8">
        <f>SUM(D64:D72)</f>
        <v>0</v>
      </c>
      <c r="E63" s="8">
        <f t="shared" ref="E63:H63" si="15">SUM(E64:E72)</f>
        <v>0</v>
      </c>
      <c r="F63" s="8">
        <f t="shared" si="15"/>
        <v>0</v>
      </c>
      <c r="G63" s="8">
        <f t="shared" si="15"/>
        <v>0</v>
      </c>
      <c r="H63" s="8">
        <f t="shared" si="15"/>
        <v>0</v>
      </c>
      <c r="I63" s="8">
        <f t="shared" si="3"/>
        <v>0</v>
      </c>
    </row>
    <row r="64" spans="2:9" ht="22.5">
      <c r="B64" s="38" t="s">
        <v>311</v>
      </c>
      <c r="C64" s="75" t="s">
        <v>118</v>
      </c>
      <c r="D64" s="9"/>
      <c r="E64" s="9"/>
      <c r="F64" s="9">
        <f>D64+E64</f>
        <v>0</v>
      </c>
      <c r="G64" s="9"/>
      <c r="H64" s="9"/>
      <c r="I64" s="9">
        <f t="shared" si="3"/>
        <v>0</v>
      </c>
    </row>
    <row r="65" spans="2:9">
      <c r="B65" s="38" t="s">
        <v>312</v>
      </c>
      <c r="C65" s="75" t="s">
        <v>119</v>
      </c>
      <c r="D65" s="9"/>
      <c r="E65" s="9"/>
      <c r="F65" s="9">
        <f t="shared" ref="F65:F72" si="16">D65+E65</f>
        <v>0</v>
      </c>
      <c r="G65" s="9"/>
      <c r="H65" s="9"/>
      <c r="I65" s="9">
        <f t="shared" si="3"/>
        <v>0</v>
      </c>
    </row>
    <row r="66" spans="2:9">
      <c r="B66" s="38" t="s">
        <v>313</v>
      </c>
      <c r="C66" s="75" t="s">
        <v>120</v>
      </c>
      <c r="D66" s="9"/>
      <c r="E66" s="9"/>
      <c r="F66" s="9">
        <f t="shared" si="16"/>
        <v>0</v>
      </c>
      <c r="G66" s="9"/>
      <c r="H66" s="9"/>
      <c r="I66" s="9">
        <f t="shared" si="3"/>
        <v>0</v>
      </c>
    </row>
    <row r="67" spans="2:9">
      <c r="B67" s="38" t="s">
        <v>314</v>
      </c>
      <c r="C67" s="75" t="s">
        <v>121</v>
      </c>
      <c r="D67" s="9"/>
      <c r="E67" s="9"/>
      <c r="F67" s="9">
        <f t="shared" si="16"/>
        <v>0</v>
      </c>
      <c r="G67" s="9"/>
      <c r="H67" s="9"/>
      <c r="I67" s="9">
        <f t="shared" si="3"/>
        <v>0</v>
      </c>
    </row>
    <row r="68" spans="2:9">
      <c r="B68" s="38" t="s">
        <v>315</v>
      </c>
      <c r="C68" s="75" t="s">
        <v>122</v>
      </c>
      <c r="D68" s="9"/>
      <c r="E68" s="9"/>
      <c r="F68" s="9">
        <f t="shared" si="16"/>
        <v>0</v>
      </c>
      <c r="G68" s="9"/>
      <c r="H68" s="9"/>
      <c r="I68" s="9">
        <f t="shared" si="3"/>
        <v>0</v>
      </c>
    </row>
    <row r="69" spans="2:9">
      <c r="B69" s="38" t="s">
        <v>316</v>
      </c>
      <c r="C69" s="75" t="s">
        <v>123</v>
      </c>
      <c r="D69" s="9"/>
      <c r="E69" s="9"/>
      <c r="F69" s="9">
        <f t="shared" si="16"/>
        <v>0</v>
      </c>
      <c r="G69" s="9"/>
      <c r="H69" s="9"/>
      <c r="I69" s="9">
        <f t="shared" si="3"/>
        <v>0</v>
      </c>
    </row>
    <row r="70" spans="2:9">
      <c r="B70" s="38" t="s">
        <v>317</v>
      </c>
      <c r="C70" s="75" t="s">
        <v>124</v>
      </c>
      <c r="D70" s="9"/>
      <c r="E70" s="9"/>
      <c r="F70" s="9">
        <f t="shared" si="16"/>
        <v>0</v>
      </c>
      <c r="G70" s="9"/>
      <c r="H70" s="9"/>
      <c r="I70" s="9">
        <f t="shared" si="3"/>
        <v>0</v>
      </c>
    </row>
    <row r="71" spans="2:9">
      <c r="B71" s="38" t="s">
        <v>318</v>
      </c>
      <c r="C71" s="75" t="s">
        <v>125</v>
      </c>
      <c r="D71" s="9"/>
      <c r="E71" s="9"/>
      <c r="F71" s="9">
        <f t="shared" si="16"/>
        <v>0</v>
      </c>
      <c r="G71" s="9"/>
      <c r="H71" s="9"/>
      <c r="I71" s="9">
        <f t="shared" si="3"/>
        <v>0</v>
      </c>
    </row>
    <row r="72" spans="2:9">
      <c r="B72" s="38" t="s">
        <v>319</v>
      </c>
      <c r="C72" s="75" t="s">
        <v>126</v>
      </c>
      <c r="D72" s="9"/>
      <c r="E72" s="9"/>
      <c r="F72" s="9">
        <f t="shared" si="16"/>
        <v>0</v>
      </c>
      <c r="G72" s="9"/>
      <c r="H72" s="9"/>
      <c r="I72" s="9">
        <f t="shared" si="3"/>
        <v>0</v>
      </c>
    </row>
    <row r="73" spans="2:9" ht="5.0999999999999996" customHeight="1">
      <c r="B73" s="39"/>
      <c r="C73" s="42"/>
      <c r="D73" s="8"/>
      <c r="E73" s="8"/>
      <c r="F73" s="8"/>
      <c r="G73" s="8"/>
      <c r="H73" s="8"/>
      <c r="I73" s="8"/>
    </row>
    <row r="74" spans="2:9" ht="12.75" hidden="1">
      <c r="B74" s="43" t="s">
        <v>127</v>
      </c>
      <c r="C74" s="58"/>
      <c r="D74" s="8">
        <f>SUM(D75:D78)</f>
        <v>0</v>
      </c>
      <c r="E74" s="8">
        <f t="shared" ref="E74:H74" si="17">SUM(E75:E78)</f>
        <v>0</v>
      </c>
      <c r="F74" s="8">
        <f t="shared" si="17"/>
        <v>0</v>
      </c>
      <c r="G74" s="8">
        <f t="shared" si="17"/>
        <v>0</v>
      </c>
      <c r="H74" s="8">
        <f t="shared" si="17"/>
        <v>0</v>
      </c>
      <c r="I74" s="8">
        <f t="shared" ref="I74:I78" si="18">F74-G74</f>
        <v>0</v>
      </c>
    </row>
    <row r="75" spans="2:9" ht="22.5" hidden="1">
      <c r="B75" s="38" t="s">
        <v>320</v>
      </c>
      <c r="C75" s="75" t="s">
        <v>128</v>
      </c>
      <c r="D75" s="9"/>
      <c r="E75" s="9"/>
      <c r="F75" s="9">
        <f>D75+E75</f>
        <v>0</v>
      </c>
      <c r="G75" s="9"/>
      <c r="H75" s="9"/>
      <c r="I75" s="9">
        <f t="shared" si="18"/>
        <v>0</v>
      </c>
    </row>
    <row r="76" spans="2:9" ht="22.5" hidden="1">
      <c r="B76" s="38" t="s">
        <v>321</v>
      </c>
      <c r="C76" s="75" t="s">
        <v>129</v>
      </c>
      <c r="D76" s="9"/>
      <c r="E76" s="9"/>
      <c r="F76" s="9">
        <f t="shared" ref="F76:F78" si="19">D76+E76</f>
        <v>0</v>
      </c>
      <c r="G76" s="9"/>
      <c r="H76" s="9"/>
      <c r="I76" s="9">
        <f t="shared" si="18"/>
        <v>0</v>
      </c>
    </row>
    <row r="77" spans="2:9" hidden="1">
      <c r="B77" s="38" t="s">
        <v>322</v>
      </c>
      <c r="C77" s="75" t="s">
        <v>130</v>
      </c>
      <c r="D77" s="9"/>
      <c r="E77" s="9"/>
      <c r="F77" s="9">
        <f t="shared" si="19"/>
        <v>0</v>
      </c>
      <c r="G77" s="9"/>
      <c r="H77" s="9"/>
      <c r="I77" s="9">
        <f t="shared" si="18"/>
        <v>0</v>
      </c>
    </row>
    <row r="78" spans="2:9" hidden="1">
      <c r="B78" s="38" t="s">
        <v>323</v>
      </c>
      <c r="C78" s="75" t="s">
        <v>131</v>
      </c>
      <c r="D78" s="9"/>
      <c r="E78" s="9"/>
      <c r="F78" s="9">
        <f t="shared" si="19"/>
        <v>0</v>
      </c>
      <c r="G78" s="9"/>
      <c r="H78" s="9"/>
      <c r="I78" s="9">
        <f t="shared" si="18"/>
        <v>0</v>
      </c>
    </row>
    <row r="79" spans="2:9" ht="5.0999999999999996" customHeight="1">
      <c r="B79" s="39"/>
      <c r="C79" s="42"/>
      <c r="D79" s="8"/>
      <c r="E79" s="8"/>
      <c r="F79" s="8"/>
      <c r="G79" s="8"/>
      <c r="H79" s="8"/>
      <c r="I79" s="8"/>
    </row>
    <row r="80" spans="2:9" ht="12.75">
      <c r="B80" s="43" t="s">
        <v>83</v>
      </c>
      <c r="C80" s="58"/>
      <c r="D80" s="8">
        <f>D6+D43</f>
        <v>56213201.410000004</v>
      </c>
      <c r="E80" s="8">
        <f t="shared" ref="E80:I80" si="20">E6+E43</f>
        <v>6775668.0700000003</v>
      </c>
      <c r="F80" s="8">
        <f t="shared" si="20"/>
        <v>62988869.480000004</v>
      </c>
      <c r="G80" s="8">
        <f t="shared" si="20"/>
        <v>11513820.389999999</v>
      </c>
      <c r="H80" s="8">
        <f t="shared" si="20"/>
        <v>11513820.389999999</v>
      </c>
      <c r="I80" s="8">
        <f t="shared" si="20"/>
        <v>51475049.090000004</v>
      </c>
    </row>
    <row r="81" spans="2:9" ht="5.0999999999999996" customHeight="1">
      <c r="B81" s="40"/>
      <c r="C81" s="79"/>
      <c r="D81" s="24"/>
      <c r="E81" s="24"/>
      <c r="F81" s="24"/>
      <c r="G81" s="24"/>
      <c r="H81" s="24"/>
      <c r="I81" s="24"/>
    </row>
  </sheetData>
  <mergeCells count="15">
    <mergeCell ref="D3:H3"/>
    <mergeCell ref="B2:I2"/>
    <mergeCell ref="B3:C3"/>
    <mergeCell ref="B4:C4"/>
    <mergeCell ref="B6:C6"/>
    <mergeCell ref="B7:C7"/>
    <mergeCell ref="B17:C17"/>
    <mergeCell ref="B26:C26"/>
    <mergeCell ref="B37:C37"/>
    <mergeCell ref="B80:C80"/>
    <mergeCell ref="B43:C43"/>
    <mergeCell ref="B44:C44"/>
    <mergeCell ref="B54:C54"/>
    <mergeCell ref="B63:C63"/>
    <mergeCell ref="B74:C74"/>
  </mergeCells>
  <printOptions horizontalCentered="1"/>
  <pageMargins left="0.11811023622047245" right="0.11811023622047245" top="0.74803149606299213" bottom="0.74803149606299213" header="0.31496062992125984" footer="0.31496062992125984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9"/>
  <sheetViews>
    <sheetView showGridLines="0" tabSelected="1" workbookViewId="0">
      <selection activeCell="C10" sqref="C10"/>
    </sheetView>
  </sheetViews>
  <sheetFormatPr baseColWidth="10" defaultRowHeight="11.25"/>
  <cols>
    <col min="1" max="1" width="3.1640625" style="11" customWidth="1"/>
    <col min="2" max="2" width="45.83203125" style="11" customWidth="1"/>
    <col min="3" max="8" width="14.83203125" style="11" customWidth="1"/>
    <col min="9" max="9" width="8.6640625" style="11" customWidth="1"/>
    <col min="10" max="16384" width="12" style="11"/>
  </cols>
  <sheetData>
    <row r="2" spans="2:8" ht="56.1" customHeight="1">
      <c r="B2" s="54" t="s">
        <v>331</v>
      </c>
      <c r="C2" s="66"/>
      <c r="D2" s="66"/>
      <c r="E2" s="66"/>
      <c r="F2" s="66"/>
      <c r="G2" s="66"/>
      <c r="H2" s="67"/>
    </row>
    <row r="3" spans="2:8">
      <c r="B3" s="22"/>
      <c r="C3" s="57" t="s">
        <v>0</v>
      </c>
      <c r="D3" s="57"/>
      <c r="E3" s="57"/>
      <c r="F3" s="57"/>
      <c r="G3" s="57"/>
      <c r="H3" s="12"/>
    </row>
    <row r="4" spans="2:8" ht="45.75" customHeight="1">
      <c r="B4" s="25" t="s">
        <v>1</v>
      </c>
      <c r="C4" s="14" t="s">
        <v>2</v>
      </c>
      <c r="D4" s="14" t="s">
        <v>3</v>
      </c>
      <c r="E4" s="14" t="s">
        <v>4</v>
      </c>
      <c r="F4" s="14" t="s">
        <v>133</v>
      </c>
      <c r="G4" s="14" t="s">
        <v>86</v>
      </c>
      <c r="H4" s="26" t="s">
        <v>7</v>
      </c>
    </row>
    <row r="5" spans="2:8">
      <c r="B5" s="27" t="s">
        <v>134</v>
      </c>
      <c r="C5" s="28">
        <f>C6+C7+C8+C11+C12+C15</f>
        <v>45032494.829999998</v>
      </c>
      <c r="D5" s="28">
        <f t="shared" ref="D5:H5" si="0">D6+D7+D8+D11+D12+D15</f>
        <v>1883562.27</v>
      </c>
      <c r="E5" s="28">
        <f t="shared" si="0"/>
        <v>46916057.100000001</v>
      </c>
      <c r="F5" s="28">
        <f t="shared" si="0"/>
        <v>9688061.9600000009</v>
      </c>
      <c r="G5" s="28">
        <f t="shared" si="0"/>
        <v>9688061.9600000009</v>
      </c>
      <c r="H5" s="28">
        <f t="shared" si="0"/>
        <v>37227995.140000001</v>
      </c>
    </row>
    <row r="6" spans="2:8">
      <c r="B6" s="29" t="s">
        <v>135</v>
      </c>
      <c r="C6" s="9">
        <v>45032494.829999998</v>
      </c>
      <c r="D6" s="9">
        <v>1883562.27</v>
      </c>
      <c r="E6" s="8">
        <f>C6+D6</f>
        <v>46916057.100000001</v>
      </c>
      <c r="F6" s="9">
        <v>9688061.9600000009</v>
      </c>
      <c r="G6" s="9">
        <v>9688061.9600000009</v>
      </c>
      <c r="H6" s="8">
        <f>E6-F6</f>
        <v>37227995.140000001</v>
      </c>
    </row>
    <row r="7" spans="2:8">
      <c r="B7" s="29" t="s">
        <v>136</v>
      </c>
      <c r="C7" s="8"/>
      <c r="D7" s="8"/>
      <c r="E7" s="8">
        <f>C7+D7</f>
        <v>0</v>
      </c>
      <c r="F7" s="8"/>
      <c r="G7" s="8"/>
      <c r="H7" s="8">
        <f>E7-F7</f>
        <v>0</v>
      </c>
    </row>
    <row r="8" spans="2:8">
      <c r="B8" s="29" t="s">
        <v>137</v>
      </c>
      <c r="C8" s="8">
        <f>SUM(C9:C10)</f>
        <v>0</v>
      </c>
      <c r="D8" s="8">
        <f t="shared" ref="D8:H8" si="1">SUM(D9:D10)</f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</row>
    <row r="9" spans="2:8">
      <c r="B9" s="23" t="s">
        <v>138</v>
      </c>
      <c r="C9" s="9"/>
      <c r="D9" s="9"/>
      <c r="E9" s="8">
        <f t="shared" ref="E9:E11" si="2">C9+D9</f>
        <v>0</v>
      </c>
      <c r="F9" s="9"/>
      <c r="G9" s="9"/>
      <c r="H9" s="9">
        <f t="shared" ref="H9:H15" si="3">E9-F9</f>
        <v>0</v>
      </c>
    </row>
    <row r="10" spans="2:8">
      <c r="B10" s="23" t="s">
        <v>139</v>
      </c>
      <c r="C10" s="9"/>
      <c r="D10" s="9"/>
      <c r="E10" s="8">
        <f t="shared" si="2"/>
        <v>0</v>
      </c>
      <c r="F10" s="9"/>
      <c r="G10" s="9"/>
      <c r="H10" s="9">
        <f t="shared" si="3"/>
        <v>0</v>
      </c>
    </row>
    <row r="11" spans="2:8">
      <c r="B11" s="29" t="s">
        <v>140</v>
      </c>
      <c r="C11" s="8"/>
      <c r="D11" s="8"/>
      <c r="E11" s="8">
        <f t="shared" si="2"/>
        <v>0</v>
      </c>
      <c r="F11" s="8"/>
      <c r="G11" s="8"/>
      <c r="H11" s="8">
        <f t="shared" si="3"/>
        <v>0</v>
      </c>
    </row>
    <row r="12" spans="2:8" ht="22.5">
      <c r="B12" s="29" t="s">
        <v>141</v>
      </c>
      <c r="C12" s="8">
        <f>SUM(C13:C14)</f>
        <v>0</v>
      </c>
      <c r="D12" s="8">
        <f t="shared" ref="D12:G12" si="4">SUM(D13:D14)</f>
        <v>0</v>
      </c>
      <c r="E12" s="8">
        <f t="shared" si="4"/>
        <v>0</v>
      </c>
      <c r="F12" s="8">
        <f t="shared" si="4"/>
        <v>0</v>
      </c>
      <c r="G12" s="8">
        <f t="shared" si="4"/>
        <v>0</v>
      </c>
      <c r="H12" s="8">
        <f t="shared" si="3"/>
        <v>0</v>
      </c>
    </row>
    <row r="13" spans="2:8">
      <c r="B13" s="23" t="s">
        <v>142</v>
      </c>
      <c r="C13" s="9"/>
      <c r="D13" s="9"/>
      <c r="E13" s="8">
        <f t="shared" ref="E13:E15" si="5">C13+D13</f>
        <v>0</v>
      </c>
      <c r="F13" s="9"/>
      <c r="G13" s="9"/>
      <c r="H13" s="9">
        <f t="shared" si="3"/>
        <v>0</v>
      </c>
    </row>
    <row r="14" spans="2:8">
      <c r="B14" s="23" t="s">
        <v>143</v>
      </c>
      <c r="C14" s="9"/>
      <c r="D14" s="9"/>
      <c r="E14" s="8">
        <f t="shared" si="5"/>
        <v>0</v>
      </c>
      <c r="F14" s="9"/>
      <c r="G14" s="9"/>
      <c r="H14" s="9">
        <f t="shared" si="3"/>
        <v>0</v>
      </c>
    </row>
    <row r="15" spans="2:8">
      <c r="B15" s="29" t="s">
        <v>144</v>
      </c>
      <c r="C15" s="8"/>
      <c r="D15" s="8"/>
      <c r="E15" s="8">
        <f t="shared" si="5"/>
        <v>0</v>
      </c>
      <c r="F15" s="8"/>
      <c r="G15" s="8"/>
      <c r="H15" s="8">
        <f t="shared" si="3"/>
        <v>0</v>
      </c>
    </row>
    <row r="16" spans="2:8" ht="5.0999999999999996" customHeight="1">
      <c r="B16" s="29"/>
      <c r="C16" s="9"/>
      <c r="D16" s="9"/>
      <c r="E16" s="9"/>
      <c r="F16" s="9"/>
      <c r="G16" s="9"/>
      <c r="H16" s="9"/>
    </row>
    <row r="17" spans="2:8">
      <c r="B17" s="19" t="s">
        <v>145</v>
      </c>
      <c r="C17" s="8">
        <f>C18+C19+C20+C23+C24+C27</f>
        <v>0</v>
      </c>
      <c r="D17" s="8">
        <f t="shared" ref="D17:H17" si="6">D18+D19+D20+D23+D24+D27</f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</row>
    <row r="18" spans="2:8">
      <c r="B18" s="29" t="s">
        <v>135</v>
      </c>
      <c r="C18" s="9">
        <v>0</v>
      </c>
      <c r="D18" s="9">
        <v>0</v>
      </c>
      <c r="E18" s="8">
        <f t="shared" ref="E18:E19" si="7">C18+D18</f>
        <v>0</v>
      </c>
      <c r="F18" s="9">
        <v>0</v>
      </c>
      <c r="G18" s="9">
        <v>0</v>
      </c>
      <c r="H18" s="8">
        <f t="shared" ref="H18:H27" si="8">E18-F18</f>
        <v>0</v>
      </c>
    </row>
    <row r="19" spans="2:8">
      <c r="B19" s="29" t="s">
        <v>136</v>
      </c>
      <c r="C19" s="8"/>
      <c r="D19" s="8"/>
      <c r="E19" s="8">
        <f t="shared" si="7"/>
        <v>0</v>
      </c>
      <c r="F19" s="8"/>
      <c r="G19" s="8"/>
      <c r="H19" s="8">
        <f t="shared" si="8"/>
        <v>0</v>
      </c>
    </row>
    <row r="20" spans="2:8">
      <c r="B20" s="29" t="s">
        <v>137</v>
      </c>
      <c r="C20" s="8">
        <f>SUM(C21:C22)</f>
        <v>0</v>
      </c>
      <c r="D20" s="8">
        <f t="shared" ref="D20:G20" si="9">SUM(D21:D22)</f>
        <v>0</v>
      </c>
      <c r="E20" s="8">
        <f t="shared" si="9"/>
        <v>0</v>
      </c>
      <c r="F20" s="8">
        <f t="shared" si="9"/>
        <v>0</v>
      </c>
      <c r="G20" s="8">
        <f t="shared" si="9"/>
        <v>0</v>
      </c>
      <c r="H20" s="8">
        <f t="shared" si="8"/>
        <v>0</v>
      </c>
    </row>
    <row r="21" spans="2:8">
      <c r="B21" s="23" t="s">
        <v>138</v>
      </c>
      <c r="C21" s="9"/>
      <c r="D21" s="9"/>
      <c r="E21" s="8">
        <f t="shared" ref="E21:E23" si="10">C21+D21</f>
        <v>0</v>
      </c>
      <c r="F21" s="9"/>
      <c r="G21" s="9"/>
      <c r="H21" s="9">
        <f t="shared" si="8"/>
        <v>0</v>
      </c>
    </row>
    <row r="22" spans="2:8">
      <c r="B22" s="23" t="s">
        <v>139</v>
      </c>
      <c r="C22" s="9"/>
      <c r="D22" s="9"/>
      <c r="E22" s="8">
        <f t="shared" si="10"/>
        <v>0</v>
      </c>
      <c r="F22" s="9"/>
      <c r="G22" s="9"/>
      <c r="H22" s="9">
        <f t="shared" si="8"/>
        <v>0</v>
      </c>
    </row>
    <row r="23" spans="2:8">
      <c r="B23" s="29" t="s">
        <v>140</v>
      </c>
      <c r="C23" s="8"/>
      <c r="D23" s="8"/>
      <c r="E23" s="8">
        <f t="shared" si="10"/>
        <v>0</v>
      </c>
      <c r="F23" s="8"/>
      <c r="G23" s="8"/>
      <c r="H23" s="8">
        <f t="shared" si="8"/>
        <v>0</v>
      </c>
    </row>
    <row r="24" spans="2:8" ht="22.5">
      <c r="B24" s="29" t="s">
        <v>141</v>
      </c>
      <c r="C24" s="8">
        <f>SUM(C25:C26)</f>
        <v>0</v>
      </c>
      <c r="D24" s="8">
        <f t="shared" ref="D24:G24" si="11">SUM(D25:D26)</f>
        <v>0</v>
      </c>
      <c r="E24" s="8">
        <f t="shared" si="11"/>
        <v>0</v>
      </c>
      <c r="F24" s="8">
        <f t="shared" si="11"/>
        <v>0</v>
      </c>
      <c r="G24" s="8">
        <f t="shared" si="11"/>
        <v>0</v>
      </c>
      <c r="H24" s="8">
        <f t="shared" si="8"/>
        <v>0</v>
      </c>
    </row>
    <row r="25" spans="2:8">
      <c r="B25" s="23" t="s">
        <v>142</v>
      </c>
      <c r="C25" s="9"/>
      <c r="D25" s="9"/>
      <c r="E25" s="8">
        <f t="shared" ref="E25:E27" si="12">C25+D25</f>
        <v>0</v>
      </c>
      <c r="F25" s="9"/>
      <c r="G25" s="9"/>
      <c r="H25" s="9">
        <f t="shared" si="8"/>
        <v>0</v>
      </c>
    </row>
    <row r="26" spans="2:8">
      <c r="B26" s="23" t="s">
        <v>143</v>
      </c>
      <c r="C26" s="9"/>
      <c r="D26" s="9"/>
      <c r="E26" s="8">
        <f t="shared" si="12"/>
        <v>0</v>
      </c>
      <c r="F26" s="9"/>
      <c r="G26" s="9"/>
      <c r="H26" s="9">
        <f t="shared" si="8"/>
        <v>0</v>
      </c>
    </row>
    <row r="27" spans="2:8">
      <c r="B27" s="29" t="s">
        <v>144</v>
      </c>
      <c r="C27" s="8"/>
      <c r="D27" s="8"/>
      <c r="E27" s="8">
        <f t="shared" si="12"/>
        <v>0</v>
      </c>
      <c r="F27" s="8"/>
      <c r="G27" s="8"/>
      <c r="H27" s="8">
        <f t="shared" si="8"/>
        <v>0</v>
      </c>
    </row>
    <row r="28" spans="2:8">
      <c r="B28" s="19" t="s">
        <v>146</v>
      </c>
      <c r="C28" s="8">
        <f>C5+C17</f>
        <v>45032494.829999998</v>
      </c>
      <c r="D28" s="8">
        <f t="shared" ref="D28:H28" si="13">D5+D17</f>
        <v>1883562.27</v>
      </c>
      <c r="E28" s="8">
        <f t="shared" si="13"/>
        <v>46916057.100000001</v>
      </c>
      <c r="F28" s="8">
        <f t="shared" si="13"/>
        <v>9688061.9600000009</v>
      </c>
      <c r="G28" s="8">
        <f t="shared" si="13"/>
        <v>9688061.9600000009</v>
      </c>
      <c r="H28" s="8">
        <f t="shared" si="13"/>
        <v>37227995.140000001</v>
      </c>
    </row>
    <row r="29" spans="2:8" ht="5.0999999999999996" customHeight="1">
      <c r="B29" s="30"/>
      <c r="C29" s="10"/>
      <c r="D29" s="10"/>
      <c r="E29" s="10"/>
      <c r="F29" s="10"/>
      <c r="G29" s="10"/>
      <c r="H29" s="10"/>
    </row>
  </sheetData>
  <mergeCells count="2">
    <mergeCell ref="B2:H2"/>
    <mergeCell ref="C3:G3"/>
  </mergeCells>
  <printOptions horizontalCentered="1"/>
  <pageMargins left="0.11811023622047245" right="0.11811023622047245" top="0.74803149606299213" bottom="0.74803149606299213" header="0.31496062992125984" footer="0.31496062992125984"/>
  <pageSetup scale="84" fitToHeight="0" orientation="portrait" r:id="rId1"/>
  <ignoredErrors>
    <ignoredError sqref="E8:E24 H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2022-04-22T20:21:32Z</cp:lastPrinted>
  <dcterms:created xsi:type="dcterms:W3CDTF">2017-01-11T17:22:36Z</dcterms:created>
  <dcterms:modified xsi:type="dcterms:W3CDTF">2022-04-22T20:23:03Z</dcterms:modified>
</cp:coreProperties>
</file>