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leni\Documents\INSTITUTO\2019\CUENTA PUBLICA 2019\SEGUNDO TRIMESTRE 19\INFO PARA PUBLICAR\"/>
    </mc:Choice>
  </mc:AlternateContent>
  <bookViews>
    <workbookView xWindow="0" yWindow="0" windowWidth="20490" windowHeight="765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8" i="1" l="1"/>
  <c r="I78" i="1" s="1"/>
  <c r="F77" i="1"/>
  <c r="I77" i="1" s="1"/>
  <c r="F76" i="1"/>
  <c r="F74" i="1" s="1"/>
  <c r="I74" i="1" s="1"/>
  <c r="F75" i="1"/>
  <c r="I75" i="1" s="1"/>
  <c r="H74" i="1"/>
  <c r="G74" i="1"/>
  <c r="E74" i="1"/>
  <c r="D74" i="1"/>
  <c r="F72" i="1"/>
  <c r="I72" i="1" s="1"/>
  <c r="F71" i="1"/>
  <c r="I71" i="1" s="1"/>
  <c r="F70" i="1"/>
  <c r="I70" i="1" s="1"/>
  <c r="F69" i="1"/>
  <c r="I69" i="1" s="1"/>
  <c r="F68" i="1"/>
  <c r="I68" i="1" s="1"/>
  <c r="F67" i="1"/>
  <c r="I67" i="1" s="1"/>
  <c r="F66" i="1"/>
  <c r="I66" i="1" s="1"/>
  <c r="F65" i="1"/>
  <c r="F63" i="1" s="1"/>
  <c r="I63" i="1" s="1"/>
  <c r="F64" i="1"/>
  <c r="I64" i="1" s="1"/>
  <c r="H63" i="1"/>
  <c r="H43" i="1" s="1"/>
  <c r="G63" i="1"/>
  <c r="E63" i="1"/>
  <c r="D63" i="1"/>
  <c r="D43" i="1" s="1"/>
  <c r="I61" i="1"/>
  <c r="F60" i="1"/>
  <c r="I60" i="1" s="1"/>
  <c r="I59" i="1"/>
  <c r="F59" i="1"/>
  <c r="F58" i="1"/>
  <c r="I58" i="1" s="1"/>
  <c r="I57" i="1"/>
  <c r="F57" i="1"/>
  <c r="F56" i="1"/>
  <c r="F54" i="1" s="1"/>
  <c r="I54" i="1" s="1"/>
  <c r="I55" i="1"/>
  <c r="F55" i="1"/>
  <c r="H54" i="1"/>
  <c r="G54" i="1"/>
  <c r="E54" i="1"/>
  <c r="D54" i="1"/>
  <c r="I52" i="1"/>
  <c r="F52" i="1"/>
  <c r="F51" i="1"/>
  <c r="I51" i="1" s="1"/>
  <c r="I50" i="1"/>
  <c r="F50" i="1"/>
  <c r="F49" i="1"/>
  <c r="I49" i="1" s="1"/>
  <c r="I48" i="1"/>
  <c r="F48" i="1"/>
  <c r="F47" i="1"/>
  <c r="I47" i="1" s="1"/>
  <c r="I46" i="1"/>
  <c r="F46" i="1"/>
  <c r="F45" i="1"/>
  <c r="I45" i="1" s="1"/>
  <c r="I44" i="1"/>
  <c r="H44" i="1"/>
  <c r="G44" i="1"/>
  <c r="F44" i="1"/>
  <c r="E44" i="1"/>
  <c r="E43" i="1" s="1"/>
  <c r="D44" i="1"/>
  <c r="G43" i="1"/>
  <c r="I41" i="1"/>
  <c r="F41" i="1"/>
  <c r="F40" i="1"/>
  <c r="I40" i="1" s="1"/>
  <c r="I39" i="1"/>
  <c r="F39" i="1"/>
  <c r="F38" i="1"/>
  <c r="I38" i="1" s="1"/>
  <c r="H37" i="1"/>
  <c r="G37" i="1"/>
  <c r="E37" i="1"/>
  <c r="D37" i="1"/>
  <c r="F35" i="1"/>
  <c r="I35" i="1" s="1"/>
  <c r="I34" i="1"/>
  <c r="F34" i="1"/>
  <c r="F33" i="1"/>
  <c r="I33" i="1" s="1"/>
  <c r="I32" i="1"/>
  <c r="F32" i="1"/>
  <c r="F31" i="1"/>
  <c r="I31" i="1" s="1"/>
  <c r="I30" i="1"/>
  <c r="F30" i="1"/>
  <c r="F29" i="1"/>
  <c r="I29" i="1" s="1"/>
  <c r="I28" i="1"/>
  <c r="F28" i="1"/>
  <c r="F27" i="1"/>
  <c r="I27" i="1" s="1"/>
  <c r="H26" i="1"/>
  <c r="G26" i="1"/>
  <c r="E26" i="1"/>
  <c r="D26" i="1"/>
  <c r="F24" i="1"/>
  <c r="I24" i="1" s="1"/>
  <c r="I23" i="1"/>
  <c r="F23" i="1"/>
  <c r="F22" i="1"/>
  <c r="I22" i="1" s="1"/>
  <c r="I21" i="1"/>
  <c r="F21" i="1"/>
  <c r="F20" i="1"/>
  <c r="I20" i="1" s="1"/>
  <c r="I19" i="1"/>
  <c r="F19" i="1"/>
  <c r="F18" i="1"/>
  <c r="F17" i="1" s="1"/>
  <c r="H17" i="1"/>
  <c r="G17" i="1"/>
  <c r="E17" i="1"/>
  <c r="D17" i="1"/>
  <c r="I7" i="1"/>
  <c r="H7" i="1"/>
  <c r="H6" i="1" s="1"/>
  <c r="H80" i="1" s="1"/>
  <c r="G7" i="1"/>
  <c r="G6" i="1" s="1"/>
  <c r="G80" i="1" s="1"/>
  <c r="F7" i="1"/>
  <c r="E7" i="1"/>
  <c r="D7" i="1"/>
  <c r="D6" i="1" s="1"/>
  <c r="D80" i="1" s="1"/>
  <c r="E6" i="1"/>
  <c r="I17" i="1" l="1"/>
  <c r="F43" i="1"/>
  <c r="I43" i="1" s="1"/>
  <c r="E80" i="1"/>
  <c r="F37" i="1"/>
  <c r="I37" i="1" s="1"/>
  <c r="I65" i="1"/>
  <c r="I76" i="1"/>
  <c r="F26" i="1"/>
  <c r="I26" i="1" s="1"/>
  <c r="I18" i="1"/>
  <c r="I56" i="1"/>
  <c r="I6" i="1" l="1"/>
  <c r="I80" i="1" s="1"/>
  <c r="F6" i="1"/>
  <c r="F80" i="1" s="1"/>
</calcChain>
</file>

<file path=xl/sharedStrings.xml><?xml version="1.0" encoding="utf-8"?>
<sst xmlns="http://schemas.openxmlformats.org/spreadsheetml/2006/main" count="132" uniqueCount="100">
  <si>
    <t>INSTITUTO GUANAJUATENSE PARA PERSONAS CON DISCAPACIDAD
Estado Analítico del Ejercicio del Presupuesto de Egresos Detallado - LDF
Clasificación Funcional (Finalidad y Función)
al 30 de Junio de 2019
PESOS</t>
  </si>
  <si>
    <t>Egresos</t>
  </si>
  <si>
    <t>Concepto (c)</t>
  </si>
  <si>
    <t>Aprobado (d)</t>
  </si>
  <si>
    <t xml:space="preserve">Ampliaciones/ (Reducciones) </t>
  </si>
  <si>
    <t xml:space="preserve">Modificado </t>
  </si>
  <si>
    <t>Devengado</t>
  </si>
  <si>
    <t>Pagado</t>
  </si>
  <si>
    <t>Subejercicio (e)</t>
  </si>
  <si>
    <t>I. Gasto No Etiquetado (I=A+B+C+D)</t>
  </si>
  <si>
    <t>A. Gobierno (A=a1+a2+a3+a4+a5+a6+a7+a8)</t>
  </si>
  <si>
    <t>01.01N</t>
  </si>
  <si>
    <t>a1) Legislación</t>
  </si>
  <si>
    <t>01.02N</t>
  </si>
  <si>
    <t>a2) Justicia</t>
  </si>
  <si>
    <t>01.03N</t>
  </si>
  <si>
    <t>a3) Coordinación de la Política de Gobierno</t>
  </si>
  <si>
    <t>01.04N</t>
  </si>
  <si>
    <t>a4) Relaciones Exteriores</t>
  </si>
  <si>
    <t>01.05N</t>
  </si>
  <si>
    <t>a5) Asuntos Financieros y Hacendarios</t>
  </si>
  <si>
    <t>01.06N</t>
  </si>
  <si>
    <t>a6) Seguridad Nacional</t>
  </si>
  <si>
    <t>01.07N</t>
  </si>
  <si>
    <t>a7) Asuntos de Orden Público y de Seguridad Interior</t>
  </si>
  <si>
    <t>01.08N</t>
  </si>
  <si>
    <t>a8) Otros Servicios Generales</t>
  </si>
  <si>
    <t>B. Desarrollo Social (B=b1+b2+b3+b4+b5+b6+b7)</t>
  </si>
  <si>
    <t>02.01N</t>
  </si>
  <si>
    <t>b1) Protección Ambiental</t>
  </si>
  <si>
    <t>02.02N</t>
  </si>
  <si>
    <t>b2) Vivienda y Servicios a la Comunidad</t>
  </si>
  <si>
    <t>02.03N</t>
  </si>
  <si>
    <t>b3) Salud</t>
  </si>
  <si>
    <t>02.04N</t>
  </si>
  <si>
    <t>b4) Recreación, Cultura y Otras Manifestaciones Sociales</t>
  </si>
  <si>
    <t>02.05N</t>
  </si>
  <si>
    <t>b5) Educación</t>
  </si>
  <si>
    <t>02.06N</t>
  </si>
  <si>
    <t>b6) Protección Social</t>
  </si>
  <si>
    <t>02.07N</t>
  </si>
  <si>
    <t>b7) Otros Asuntos Sociales</t>
  </si>
  <si>
    <t>C. Desarrollo Económico (C=c1+c2+c3+c4+c5+c6+c7+c8+c9)</t>
  </si>
  <si>
    <t>03.01N</t>
  </si>
  <si>
    <t>c1) Asuntos Económicos, Comerciales y Laborales en General</t>
  </si>
  <si>
    <t>03.02N</t>
  </si>
  <si>
    <t>c2) Agropecuaria, Silvicultura, Pesca y Caza</t>
  </si>
  <si>
    <t>03.03N</t>
  </si>
  <si>
    <t>c3) Combustibles y Energía</t>
  </si>
  <si>
    <t>03.04N</t>
  </si>
  <si>
    <t>c4) Minería, Manufacturas y Construcción</t>
  </si>
  <si>
    <t>03.05N</t>
  </si>
  <si>
    <t>c5) Transporte</t>
  </si>
  <si>
    <t>03.06N</t>
  </si>
  <si>
    <t>c6) Comunicaciones</t>
  </si>
  <si>
    <t>03.07N</t>
  </si>
  <si>
    <t>c7) Turismo</t>
  </si>
  <si>
    <t>03.08N</t>
  </si>
  <si>
    <t>c8) Ciencia, Tecnología e Innovación</t>
  </si>
  <si>
    <t>03.09N</t>
  </si>
  <si>
    <t>c9) Otras Industrias y Otros Asuntos Económicos</t>
  </si>
  <si>
    <t>D. Otras No Clasificadas en Funciones Anteriores (D=d1+d2+d3+d4)</t>
  </si>
  <si>
    <t>04.01N</t>
  </si>
  <si>
    <t>d1) Transacciones de la Deuda Publica / Costo Financiero de la Deuda</t>
  </si>
  <si>
    <t>04.02N</t>
  </si>
  <si>
    <t>d2) Transferencias, Participaciones y Aportaciones Entre Diferentes Niveles y Ordenes de Gobierno</t>
  </si>
  <si>
    <t>04.03N</t>
  </si>
  <si>
    <t>d3) Saneamiento del Sistema Financiero</t>
  </si>
  <si>
    <t>04.04N</t>
  </si>
  <si>
    <t>d4) Adeudos de Ejercicios Fiscales Anteriores</t>
  </si>
  <si>
    <t>II. Gasto Etiquetado (II=A+B+C+D)</t>
  </si>
  <si>
    <t>01.01E</t>
  </si>
  <si>
    <t>01.02E</t>
  </si>
  <si>
    <t>01.03E</t>
  </si>
  <si>
    <t>01.04E</t>
  </si>
  <si>
    <t>01.05E</t>
  </si>
  <si>
    <t>01.06E</t>
  </si>
  <si>
    <t>01.07E</t>
  </si>
  <si>
    <t>01.08E</t>
  </si>
  <si>
    <t>02.01E</t>
  </si>
  <si>
    <t>02.02E</t>
  </si>
  <si>
    <t>02.03E</t>
  </si>
  <si>
    <t>02.04E</t>
  </si>
  <si>
    <t>02.05E</t>
  </si>
  <si>
    <t>02.06E</t>
  </si>
  <si>
    <t>02.07E</t>
  </si>
  <si>
    <t>03.01E</t>
  </si>
  <si>
    <t>03.02E</t>
  </si>
  <si>
    <t>03.03E</t>
  </si>
  <si>
    <t>03.04E</t>
  </si>
  <si>
    <t>03.05E</t>
  </si>
  <si>
    <t>03.06E</t>
  </si>
  <si>
    <t>03.07E</t>
  </si>
  <si>
    <t>03.08E</t>
  </si>
  <si>
    <t>03.09E</t>
  </si>
  <si>
    <t>04.01E</t>
  </si>
  <si>
    <t>04.02E</t>
  </si>
  <si>
    <t>04.03E</t>
  </si>
  <si>
    <t>04.04E</t>
  </si>
  <si>
    <t>III. Total de Egresos (III 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</si>
</sst>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>
    <font>
      <sz val="11"/>
      <color theme="1"/>
      <name val="Calibri"/>
      <family val="2"/>
      <scheme val="minor"/>
    </font>
    <font>
      <sz val="8"/>
      <color rgb="FF000000"/>
      <name val="Arial"/>
      <family val="2"/>
    </font>
    <font>
      <b/>
      <sz val="8"/>
      <color rgb="FFFFFFFF"/>
      <name val="Arial"/>
      <family val="2"/>
    </font>
    <font>
      <b/>
      <sz val="8"/>
      <color rgb="FF000000"/>
      <name val="Arial"/>
      <family val="2"/>
    </font>
    <font>
      <sz val="8"/>
      <color rgb="FFFFFFFF"/>
      <name val="Intro Book"/>
      <family val="3"/>
    </font>
    <font>
      <sz val="10"/>
      <color rgb="FF000000"/>
      <name val="Times New Roman"/>
      <family val="2"/>
    </font>
  </fonts>
  <fills count="3">
    <fill>
      <patternFill patternType="none"/>
    </fill>
    <fill>
      <patternFill patternType="gray125"/>
    </fill>
    <fill>
      <patternFill patternType="solid">
        <fgColor rgb="FF808080"/>
        <bgColor rgb="FF000000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Fill="1" applyBorder="1"/>
    <xf numFmtId="0" fontId="1" fillId="0" borderId="0" xfId="0" applyFont="1" applyFill="1" applyBorder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top" wrapText="1"/>
    </xf>
    <xf numFmtId="0" fontId="1" fillId="0" borderId="4" xfId="0" applyFont="1" applyFill="1" applyBorder="1"/>
    <xf numFmtId="0" fontId="3" fillId="0" borderId="5" xfId="0" applyFont="1" applyFill="1" applyBorder="1" applyAlignment="1">
      <alignment horizontal="justify" vertical="center" wrapText="1"/>
    </xf>
    <xf numFmtId="4" fontId="1" fillId="0" borderId="11" xfId="0" applyNumberFormat="1" applyFont="1" applyFill="1" applyBorder="1" applyAlignment="1">
      <alignment vertical="center"/>
    </xf>
    <xf numFmtId="0" fontId="3" fillId="0" borderId="12" xfId="0" applyFont="1" applyFill="1" applyBorder="1" applyAlignment="1">
      <alignment horizontal="left" vertical="center" wrapText="1"/>
    </xf>
    <xf numFmtId="0" fontId="3" fillId="0" borderId="13" xfId="0" applyFont="1" applyFill="1" applyBorder="1" applyAlignment="1">
      <alignment horizontal="left" vertical="center" wrapText="1"/>
    </xf>
    <xf numFmtId="4" fontId="3" fillId="0" borderId="7" xfId="0" applyNumberFormat="1" applyFont="1" applyFill="1" applyBorder="1" applyAlignment="1">
      <alignment vertical="center"/>
    </xf>
    <xf numFmtId="0" fontId="3" fillId="0" borderId="12" xfId="0" applyFont="1" applyFill="1" applyBorder="1" applyAlignment="1">
      <alignment horizontal="left" vertical="center"/>
    </xf>
    <xf numFmtId="0" fontId="3" fillId="0" borderId="13" xfId="0" applyFont="1" applyFill="1" applyBorder="1" applyAlignment="1">
      <alignment horizontal="left" vertical="center"/>
    </xf>
    <xf numFmtId="0" fontId="4" fillId="0" borderId="12" xfId="0" applyFont="1" applyFill="1" applyBorder="1" applyAlignment="1">
      <alignment horizontal="left"/>
    </xf>
    <xf numFmtId="0" fontId="1" fillId="0" borderId="13" xfId="0" applyFont="1" applyFill="1" applyBorder="1" applyAlignment="1">
      <alignment horizontal="left" vertical="center" wrapText="1"/>
    </xf>
    <xf numFmtId="4" fontId="1" fillId="0" borderId="7" xfId="0" applyNumberFormat="1" applyFont="1" applyFill="1" applyBorder="1" applyAlignment="1">
      <alignment vertical="center"/>
    </xf>
    <xf numFmtId="0" fontId="1" fillId="0" borderId="12" xfId="0" applyFont="1" applyFill="1" applyBorder="1"/>
    <xf numFmtId="0" fontId="3" fillId="0" borderId="13" xfId="0" applyFont="1" applyFill="1" applyBorder="1" applyAlignment="1">
      <alignment horizontal="left" vertical="center" wrapText="1"/>
    </xf>
    <xf numFmtId="0" fontId="5" fillId="0" borderId="13" xfId="0" applyFont="1" applyFill="1" applyBorder="1" applyAlignment="1">
      <alignment horizontal="left" vertical="center"/>
    </xf>
    <xf numFmtId="0" fontId="5" fillId="0" borderId="13" xfId="0" applyFont="1" applyFill="1" applyBorder="1" applyAlignment="1">
      <alignment horizontal="left" vertical="center" wrapText="1"/>
    </xf>
    <xf numFmtId="0" fontId="1" fillId="0" borderId="8" xfId="0" applyFont="1" applyFill="1" applyBorder="1"/>
    <xf numFmtId="0" fontId="3" fillId="0" borderId="9" xfId="0" applyFont="1" applyFill="1" applyBorder="1" applyAlignment="1">
      <alignment horizontal="justify" vertical="center" wrapText="1"/>
    </xf>
    <xf numFmtId="4" fontId="3" fillId="0" borderId="6" xfId="0" applyNumberFormat="1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81"/>
  <sheetViews>
    <sheetView showGridLines="0" tabSelected="1" workbookViewId="0">
      <selection sqref="A1:J82"/>
    </sheetView>
  </sheetViews>
  <sheetFormatPr baseColWidth="10" defaultRowHeight="11.25"/>
  <cols>
    <col min="1" max="1" width="1.140625" style="1" customWidth="1"/>
    <col min="2" max="2" width="5" style="1" customWidth="1"/>
    <col min="3" max="3" width="36.85546875" style="2" customWidth="1"/>
    <col min="4" max="4" width="11.28515625" style="1" customWidth="1"/>
    <col min="5" max="5" width="11.5703125" style="1" customWidth="1"/>
    <col min="6" max="6" width="12.140625" style="1" customWidth="1"/>
    <col min="7" max="7" width="11.85546875" style="1" customWidth="1"/>
    <col min="8" max="8" width="10.5703125" style="1" customWidth="1"/>
    <col min="9" max="9" width="11.140625" style="1" customWidth="1"/>
    <col min="10" max="10" width="2.42578125" style="1" customWidth="1"/>
    <col min="11" max="16384" width="11.42578125" style="1"/>
  </cols>
  <sheetData>
    <row r="1" spans="2:9" ht="7.5" customHeight="1"/>
    <row r="2" spans="2:9" ht="62.25" customHeight="1">
      <c r="B2" s="3" t="s">
        <v>0</v>
      </c>
      <c r="C2" s="4"/>
      <c r="D2" s="4"/>
      <c r="E2" s="4"/>
      <c r="F2" s="4"/>
      <c r="G2" s="4"/>
      <c r="H2" s="4"/>
      <c r="I2" s="5"/>
    </row>
    <row r="3" spans="2:9" ht="12" customHeight="1">
      <c r="B3" s="6"/>
      <c r="C3" s="7"/>
      <c r="D3" s="8" t="s">
        <v>1</v>
      </c>
      <c r="E3" s="8"/>
      <c r="F3" s="8"/>
      <c r="G3" s="8"/>
      <c r="H3" s="8"/>
      <c r="I3" s="9"/>
    </row>
    <row r="4" spans="2:9" ht="22.5">
      <c r="B4" s="10" t="s">
        <v>2</v>
      </c>
      <c r="C4" s="11"/>
      <c r="D4" s="12" t="s">
        <v>3</v>
      </c>
      <c r="E4" s="12" t="s">
        <v>4</v>
      </c>
      <c r="F4" s="12" t="s">
        <v>5</v>
      </c>
      <c r="G4" s="12" t="s">
        <v>6</v>
      </c>
      <c r="H4" s="12" t="s">
        <v>7</v>
      </c>
      <c r="I4" s="13" t="s">
        <v>8</v>
      </c>
    </row>
    <row r="5" spans="2:9" ht="5.0999999999999996" customHeight="1">
      <c r="B5" s="14"/>
      <c r="C5" s="15"/>
      <c r="D5" s="16"/>
      <c r="E5" s="16"/>
      <c r="F5" s="16"/>
      <c r="G5" s="16"/>
      <c r="H5" s="16"/>
      <c r="I5" s="16"/>
    </row>
    <row r="6" spans="2:9" ht="12.75" customHeight="1">
      <c r="B6" s="17" t="s">
        <v>9</v>
      </c>
      <c r="C6" s="18"/>
      <c r="D6" s="19">
        <f>D7+D17+D26+D37</f>
        <v>73837562.900000006</v>
      </c>
      <c r="E6" s="19">
        <f t="shared" ref="E6:I6" si="0">E7+E17+E26+E37</f>
        <v>10078603.1</v>
      </c>
      <c r="F6" s="19">
        <f t="shared" si="0"/>
        <v>83916166</v>
      </c>
      <c r="G6" s="19">
        <f t="shared" si="0"/>
        <v>27863622.950000003</v>
      </c>
      <c r="H6" s="19">
        <f t="shared" si="0"/>
        <v>27863622.950000003</v>
      </c>
      <c r="I6" s="19">
        <f t="shared" si="0"/>
        <v>56052543.049999997</v>
      </c>
    </row>
    <row r="7" spans="2:9" ht="12.75" customHeight="1">
      <c r="B7" s="20" t="s">
        <v>10</v>
      </c>
      <c r="C7" s="21"/>
      <c r="D7" s="19">
        <f>SUM(D8:D15)</f>
        <v>0</v>
      </c>
      <c r="E7" s="19">
        <f t="shared" ref="E7:I7" si="1">SUM(E8:E15)</f>
        <v>0</v>
      </c>
      <c r="F7" s="19">
        <f t="shared" si="1"/>
        <v>0</v>
      </c>
      <c r="G7" s="19">
        <f t="shared" si="1"/>
        <v>0</v>
      </c>
      <c r="H7" s="19">
        <f t="shared" si="1"/>
        <v>0</v>
      </c>
      <c r="I7" s="19">
        <f t="shared" si="1"/>
        <v>0</v>
      </c>
    </row>
    <row r="8" spans="2:9">
      <c r="B8" s="22" t="s">
        <v>11</v>
      </c>
      <c r="C8" s="23" t="s">
        <v>12</v>
      </c>
      <c r="D8" s="24">
        <v>0</v>
      </c>
      <c r="E8" s="24">
        <v>0</v>
      </c>
      <c r="F8" s="24">
        <v>0</v>
      </c>
      <c r="G8" s="24">
        <v>0</v>
      </c>
      <c r="H8" s="24">
        <v>0</v>
      </c>
      <c r="I8" s="24">
        <v>0</v>
      </c>
    </row>
    <row r="9" spans="2:9">
      <c r="B9" s="22" t="s">
        <v>13</v>
      </c>
      <c r="C9" s="23" t="s">
        <v>14</v>
      </c>
      <c r="D9" s="24">
        <v>0</v>
      </c>
      <c r="E9" s="24">
        <v>0</v>
      </c>
      <c r="F9" s="24">
        <v>0</v>
      </c>
      <c r="G9" s="24">
        <v>0</v>
      </c>
      <c r="H9" s="24">
        <v>0</v>
      </c>
      <c r="I9" s="24">
        <v>0</v>
      </c>
    </row>
    <row r="10" spans="2:9">
      <c r="B10" s="22" t="s">
        <v>15</v>
      </c>
      <c r="C10" s="23" t="s">
        <v>16</v>
      </c>
      <c r="D10" s="24">
        <v>0</v>
      </c>
      <c r="E10" s="24">
        <v>0</v>
      </c>
      <c r="F10" s="24">
        <v>0</v>
      </c>
      <c r="G10" s="24">
        <v>0</v>
      </c>
      <c r="H10" s="24">
        <v>0</v>
      </c>
      <c r="I10" s="24">
        <v>0</v>
      </c>
    </row>
    <row r="11" spans="2:9">
      <c r="B11" s="22" t="s">
        <v>17</v>
      </c>
      <c r="C11" s="23" t="s">
        <v>18</v>
      </c>
      <c r="D11" s="24">
        <v>0</v>
      </c>
      <c r="E11" s="24">
        <v>0</v>
      </c>
      <c r="F11" s="24">
        <v>0</v>
      </c>
      <c r="G11" s="24">
        <v>0</v>
      </c>
      <c r="H11" s="24">
        <v>0</v>
      </c>
      <c r="I11" s="24">
        <v>0</v>
      </c>
    </row>
    <row r="12" spans="2:9">
      <c r="B12" s="22" t="s">
        <v>19</v>
      </c>
      <c r="C12" s="23" t="s">
        <v>20</v>
      </c>
      <c r="D12" s="24">
        <v>0</v>
      </c>
      <c r="E12" s="24">
        <v>0</v>
      </c>
      <c r="F12" s="24">
        <v>0</v>
      </c>
      <c r="G12" s="24">
        <v>0</v>
      </c>
      <c r="H12" s="24">
        <v>0</v>
      </c>
      <c r="I12" s="24">
        <v>0</v>
      </c>
    </row>
    <row r="13" spans="2:9">
      <c r="B13" s="22" t="s">
        <v>21</v>
      </c>
      <c r="C13" s="23" t="s">
        <v>22</v>
      </c>
      <c r="D13" s="24">
        <v>0</v>
      </c>
      <c r="E13" s="24">
        <v>0</v>
      </c>
      <c r="F13" s="24">
        <v>0</v>
      </c>
      <c r="G13" s="24">
        <v>0</v>
      </c>
      <c r="H13" s="24">
        <v>0</v>
      </c>
      <c r="I13" s="24">
        <v>0</v>
      </c>
    </row>
    <row r="14" spans="2:9">
      <c r="B14" s="22" t="s">
        <v>23</v>
      </c>
      <c r="C14" s="23" t="s">
        <v>24</v>
      </c>
      <c r="D14" s="24">
        <v>0</v>
      </c>
      <c r="E14" s="24">
        <v>0</v>
      </c>
      <c r="F14" s="24">
        <v>0</v>
      </c>
      <c r="G14" s="24">
        <v>0</v>
      </c>
      <c r="H14" s="24">
        <v>0</v>
      </c>
      <c r="I14" s="24">
        <v>0</v>
      </c>
    </row>
    <row r="15" spans="2:9">
      <c r="B15" s="22" t="s">
        <v>25</v>
      </c>
      <c r="C15" s="23" t="s">
        <v>26</v>
      </c>
      <c r="D15" s="24">
        <v>0</v>
      </c>
      <c r="E15" s="24">
        <v>0</v>
      </c>
      <c r="F15" s="24">
        <v>0</v>
      </c>
      <c r="G15" s="24">
        <v>0</v>
      </c>
      <c r="H15" s="24">
        <v>0</v>
      </c>
      <c r="I15" s="24">
        <v>0</v>
      </c>
    </row>
    <row r="16" spans="2:9" ht="5.0999999999999996" customHeight="1">
      <c r="B16" s="25"/>
      <c r="C16" s="26"/>
      <c r="D16" s="19"/>
      <c r="E16" s="19"/>
      <c r="F16" s="19"/>
      <c r="G16" s="19"/>
      <c r="H16" s="19"/>
      <c r="I16" s="19"/>
    </row>
    <row r="17" spans="2:9" ht="12.75">
      <c r="B17" s="20" t="s">
        <v>27</v>
      </c>
      <c r="C17" s="27"/>
      <c r="D17" s="19">
        <f>SUM(D18:D24)</f>
        <v>73837562.900000006</v>
      </c>
      <c r="E17" s="19">
        <f t="shared" ref="E17:H17" si="2">SUM(E18:E24)</f>
        <v>10078603.1</v>
      </c>
      <c r="F17" s="19">
        <f t="shared" si="2"/>
        <v>83916166</v>
      </c>
      <c r="G17" s="19">
        <f t="shared" si="2"/>
        <v>27863622.950000003</v>
      </c>
      <c r="H17" s="19">
        <f t="shared" si="2"/>
        <v>27863622.950000003</v>
      </c>
      <c r="I17" s="19">
        <f t="shared" ref="I17:I72" si="3">F17-G17</f>
        <v>56052543.049999997</v>
      </c>
    </row>
    <row r="18" spans="2:9">
      <c r="B18" s="22" t="s">
        <v>28</v>
      </c>
      <c r="C18" s="23" t="s">
        <v>29</v>
      </c>
      <c r="D18" s="24">
        <v>0</v>
      </c>
      <c r="E18" s="24">
        <v>0</v>
      </c>
      <c r="F18" s="24">
        <f>D18+E18</f>
        <v>0</v>
      </c>
      <c r="G18" s="24">
        <v>0</v>
      </c>
      <c r="H18" s="24">
        <v>0</v>
      </c>
      <c r="I18" s="24">
        <f t="shared" si="3"/>
        <v>0</v>
      </c>
    </row>
    <row r="19" spans="2:9">
      <c r="B19" s="22" t="s">
        <v>30</v>
      </c>
      <c r="C19" s="23" t="s">
        <v>31</v>
      </c>
      <c r="D19" s="24">
        <v>0</v>
      </c>
      <c r="E19" s="24">
        <v>0</v>
      </c>
      <c r="F19" s="24">
        <f>D19+E19</f>
        <v>0</v>
      </c>
      <c r="G19" s="24">
        <v>0</v>
      </c>
      <c r="H19" s="24">
        <v>0</v>
      </c>
      <c r="I19" s="24">
        <f t="shared" si="3"/>
        <v>0</v>
      </c>
    </row>
    <row r="20" spans="2:9">
      <c r="B20" s="22" t="s">
        <v>32</v>
      </c>
      <c r="C20" s="23" t="s">
        <v>33</v>
      </c>
      <c r="D20" s="24">
        <v>21455000</v>
      </c>
      <c r="E20" s="24">
        <v>2225104.92</v>
      </c>
      <c r="F20" s="24">
        <f t="shared" ref="F20:F24" si="4">D20+E20</f>
        <v>23680104.920000002</v>
      </c>
      <c r="G20" s="24">
        <v>4819556.49</v>
      </c>
      <c r="H20" s="24">
        <v>4819556.49</v>
      </c>
      <c r="I20" s="24">
        <f t="shared" si="3"/>
        <v>18860548.43</v>
      </c>
    </row>
    <row r="21" spans="2:9">
      <c r="B21" s="22" t="s">
        <v>34</v>
      </c>
      <c r="C21" s="23" t="s">
        <v>35</v>
      </c>
      <c r="D21" s="24">
        <v>0</v>
      </c>
      <c r="E21" s="24">
        <v>0</v>
      </c>
      <c r="F21" s="24">
        <f t="shared" si="4"/>
        <v>0</v>
      </c>
      <c r="G21" s="24">
        <v>0</v>
      </c>
      <c r="H21" s="24">
        <v>0</v>
      </c>
      <c r="I21" s="24">
        <f t="shared" si="3"/>
        <v>0</v>
      </c>
    </row>
    <row r="22" spans="2:9">
      <c r="B22" s="22" t="s">
        <v>36</v>
      </c>
      <c r="C22" s="23" t="s">
        <v>37</v>
      </c>
      <c r="D22" s="24">
        <v>0</v>
      </c>
      <c r="E22" s="24">
        <v>0</v>
      </c>
      <c r="F22" s="24">
        <f t="shared" si="4"/>
        <v>0</v>
      </c>
      <c r="G22" s="24">
        <v>0</v>
      </c>
      <c r="H22" s="24">
        <v>0</v>
      </c>
      <c r="I22" s="24">
        <f t="shared" si="3"/>
        <v>0</v>
      </c>
    </row>
    <row r="23" spans="2:9">
      <c r="B23" s="22" t="s">
        <v>38</v>
      </c>
      <c r="C23" s="23" t="s">
        <v>39</v>
      </c>
      <c r="D23" s="24">
        <v>52382562.899999999</v>
      </c>
      <c r="E23" s="24">
        <v>7853498.1799999997</v>
      </c>
      <c r="F23" s="24">
        <f t="shared" si="4"/>
        <v>60236061.079999998</v>
      </c>
      <c r="G23" s="24">
        <v>23044066.460000001</v>
      </c>
      <c r="H23" s="24">
        <v>23044066.460000001</v>
      </c>
      <c r="I23" s="24">
        <f t="shared" si="3"/>
        <v>37191994.619999997</v>
      </c>
    </row>
    <row r="24" spans="2:9">
      <c r="B24" s="22" t="s">
        <v>40</v>
      </c>
      <c r="C24" s="23" t="s">
        <v>41</v>
      </c>
      <c r="D24" s="24"/>
      <c r="E24" s="24"/>
      <c r="F24" s="24">
        <f t="shared" si="4"/>
        <v>0</v>
      </c>
      <c r="G24" s="24"/>
      <c r="H24" s="24"/>
      <c r="I24" s="24">
        <f t="shared" si="3"/>
        <v>0</v>
      </c>
    </row>
    <row r="25" spans="2:9" ht="5.0999999999999996" customHeight="1">
      <c r="B25" s="25"/>
      <c r="C25" s="26"/>
      <c r="D25" s="19"/>
      <c r="E25" s="19"/>
      <c r="F25" s="19"/>
      <c r="G25" s="19"/>
      <c r="H25" s="19"/>
      <c r="I25" s="19"/>
    </row>
    <row r="26" spans="2:9" ht="12.75">
      <c r="B26" s="20" t="s">
        <v>42</v>
      </c>
      <c r="C26" s="27"/>
      <c r="D26" s="19">
        <f>SUM(D27:D35)</f>
        <v>0</v>
      </c>
      <c r="E26" s="19">
        <f t="shared" ref="E26:H26" si="5">SUM(E27:E35)</f>
        <v>0</v>
      </c>
      <c r="F26" s="19">
        <f t="shared" si="5"/>
        <v>0</v>
      </c>
      <c r="G26" s="19">
        <f t="shared" si="5"/>
        <v>0</v>
      </c>
      <c r="H26" s="19">
        <f t="shared" si="5"/>
        <v>0</v>
      </c>
      <c r="I26" s="19">
        <f t="shared" si="3"/>
        <v>0</v>
      </c>
    </row>
    <row r="27" spans="2:9" ht="22.5">
      <c r="B27" s="22" t="s">
        <v>43</v>
      </c>
      <c r="C27" s="23" t="s">
        <v>44</v>
      </c>
      <c r="D27" s="24">
        <v>0</v>
      </c>
      <c r="E27" s="24">
        <v>0</v>
      </c>
      <c r="F27" s="24">
        <f>D27+E27</f>
        <v>0</v>
      </c>
      <c r="G27" s="24">
        <v>0</v>
      </c>
      <c r="H27" s="24">
        <v>0</v>
      </c>
      <c r="I27" s="24">
        <f t="shared" si="3"/>
        <v>0</v>
      </c>
    </row>
    <row r="28" spans="2:9">
      <c r="B28" s="22" t="s">
        <v>45</v>
      </c>
      <c r="C28" s="23" t="s">
        <v>46</v>
      </c>
      <c r="D28" s="24">
        <v>0</v>
      </c>
      <c r="E28" s="24">
        <v>0</v>
      </c>
      <c r="F28" s="24">
        <f t="shared" ref="F28:F35" si="6">D28+E28</f>
        <v>0</v>
      </c>
      <c r="G28" s="24">
        <v>0</v>
      </c>
      <c r="H28" s="24">
        <v>0</v>
      </c>
      <c r="I28" s="24">
        <f t="shared" si="3"/>
        <v>0</v>
      </c>
    </row>
    <row r="29" spans="2:9">
      <c r="B29" s="22" t="s">
        <v>47</v>
      </c>
      <c r="C29" s="23" t="s">
        <v>48</v>
      </c>
      <c r="D29" s="24">
        <v>0</v>
      </c>
      <c r="E29" s="24">
        <v>0</v>
      </c>
      <c r="F29" s="24">
        <f t="shared" si="6"/>
        <v>0</v>
      </c>
      <c r="G29" s="24">
        <v>0</v>
      </c>
      <c r="H29" s="24">
        <v>0</v>
      </c>
      <c r="I29" s="24">
        <f t="shared" si="3"/>
        <v>0</v>
      </c>
    </row>
    <row r="30" spans="2:9">
      <c r="B30" s="22" t="s">
        <v>49</v>
      </c>
      <c r="C30" s="23" t="s">
        <v>50</v>
      </c>
      <c r="D30" s="24">
        <v>0</v>
      </c>
      <c r="E30" s="24">
        <v>0</v>
      </c>
      <c r="F30" s="24">
        <f t="shared" si="6"/>
        <v>0</v>
      </c>
      <c r="G30" s="24">
        <v>0</v>
      </c>
      <c r="H30" s="24">
        <v>0</v>
      </c>
      <c r="I30" s="24">
        <f t="shared" si="3"/>
        <v>0</v>
      </c>
    </row>
    <row r="31" spans="2:9">
      <c r="B31" s="22" t="s">
        <v>51</v>
      </c>
      <c r="C31" s="23" t="s">
        <v>52</v>
      </c>
      <c r="D31" s="24">
        <v>0</v>
      </c>
      <c r="E31" s="24">
        <v>0</v>
      </c>
      <c r="F31" s="24">
        <f t="shared" si="6"/>
        <v>0</v>
      </c>
      <c r="G31" s="24">
        <v>0</v>
      </c>
      <c r="H31" s="24">
        <v>0</v>
      </c>
      <c r="I31" s="24">
        <f t="shared" si="3"/>
        <v>0</v>
      </c>
    </row>
    <row r="32" spans="2:9">
      <c r="B32" s="22" t="s">
        <v>53</v>
      </c>
      <c r="C32" s="23" t="s">
        <v>54</v>
      </c>
      <c r="D32" s="24">
        <v>0</v>
      </c>
      <c r="E32" s="24">
        <v>0</v>
      </c>
      <c r="F32" s="24">
        <f t="shared" si="6"/>
        <v>0</v>
      </c>
      <c r="G32" s="24">
        <v>0</v>
      </c>
      <c r="H32" s="24">
        <v>0</v>
      </c>
      <c r="I32" s="24">
        <f t="shared" si="3"/>
        <v>0</v>
      </c>
    </row>
    <row r="33" spans="2:9">
      <c r="B33" s="22" t="s">
        <v>55</v>
      </c>
      <c r="C33" s="23" t="s">
        <v>56</v>
      </c>
      <c r="D33" s="24">
        <v>0</v>
      </c>
      <c r="E33" s="24">
        <v>0</v>
      </c>
      <c r="F33" s="24">
        <f t="shared" si="6"/>
        <v>0</v>
      </c>
      <c r="G33" s="24">
        <v>0</v>
      </c>
      <c r="H33" s="24">
        <v>0</v>
      </c>
      <c r="I33" s="24">
        <f t="shared" si="3"/>
        <v>0</v>
      </c>
    </row>
    <row r="34" spans="2:9">
      <c r="B34" s="22" t="s">
        <v>57</v>
      </c>
      <c r="C34" s="23" t="s">
        <v>58</v>
      </c>
      <c r="D34" s="24">
        <v>0</v>
      </c>
      <c r="E34" s="24">
        <v>0</v>
      </c>
      <c r="F34" s="24">
        <f t="shared" si="6"/>
        <v>0</v>
      </c>
      <c r="G34" s="24">
        <v>0</v>
      </c>
      <c r="H34" s="24">
        <v>0</v>
      </c>
      <c r="I34" s="24">
        <f t="shared" si="3"/>
        <v>0</v>
      </c>
    </row>
    <row r="35" spans="2:9">
      <c r="B35" s="22" t="s">
        <v>59</v>
      </c>
      <c r="C35" s="23" t="s">
        <v>60</v>
      </c>
      <c r="D35" s="24">
        <v>0</v>
      </c>
      <c r="E35" s="24">
        <v>0</v>
      </c>
      <c r="F35" s="24">
        <f t="shared" si="6"/>
        <v>0</v>
      </c>
      <c r="G35" s="24">
        <v>0</v>
      </c>
      <c r="H35" s="24">
        <v>0</v>
      </c>
      <c r="I35" s="24">
        <f t="shared" si="3"/>
        <v>0</v>
      </c>
    </row>
    <row r="36" spans="2:9" ht="5.0999999999999996" customHeight="1">
      <c r="B36" s="25"/>
      <c r="C36" s="26"/>
      <c r="D36" s="19"/>
      <c r="E36" s="19"/>
      <c r="F36" s="19"/>
      <c r="G36" s="19"/>
      <c r="H36" s="19"/>
      <c r="I36" s="19"/>
    </row>
    <row r="37" spans="2:9" ht="12.75">
      <c r="B37" s="20" t="s">
        <v>61</v>
      </c>
      <c r="C37" s="27"/>
      <c r="D37" s="19">
        <f>SUM(D38:D41)</f>
        <v>0</v>
      </c>
      <c r="E37" s="19">
        <f t="shared" ref="E37:H37" si="7">SUM(E38:E41)</f>
        <v>0</v>
      </c>
      <c r="F37" s="19">
        <f t="shared" si="7"/>
        <v>0</v>
      </c>
      <c r="G37" s="19">
        <f t="shared" si="7"/>
        <v>0</v>
      </c>
      <c r="H37" s="19">
        <f t="shared" si="7"/>
        <v>0</v>
      </c>
      <c r="I37" s="19">
        <f t="shared" si="3"/>
        <v>0</v>
      </c>
    </row>
    <row r="38" spans="2:9" ht="22.5">
      <c r="B38" s="22" t="s">
        <v>62</v>
      </c>
      <c r="C38" s="23" t="s">
        <v>63</v>
      </c>
      <c r="D38" s="24">
        <v>0</v>
      </c>
      <c r="E38" s="24">
        <v>0</v>
      </c>
      <c r="F38" s="24">
        <f>D38+E38</f>
        <v>0</v>
      </c>
      <c r="G38" s="24">
        <v>0</v>
      </c>
      <c r="H38" s="24">
        <v>0</v>
      </c>
      <c r="I38" s="24">
        <f t="shared" si="3"/>
        <v>0</v>
      </c>
    </row>
    <row r="39" spans="2:9" ht="22.5">
      <c r="B39" s="22" t="s">
        <v>64</v>
      </c>
      <c r="C39" s="23" t="s">
        <v>65</v>
      </c>
      <c r="D39" s="24">
        <v>0</v>
      </c>
      <c r="E39" s="24">
        <v>0</v>
      </c>
      <c r="F39" s="24">
        <f t="shared" ref="F39:F41" si="8">D39+E39</f>
        <v>0</v>
      </c>
      <c r="G39" s="24">
        <v>0</v>
      </c>
      <c r="H39" s="24">
        <v>0</v>
      </c>
      <c r="I39" s="24">
        <f t="shared" si="3"/>
        <v>0</v>
      </c>
    </row>
    <row r="40" spans="2:9">
      <c r="B40" s="22" t="s">
        <v>66</v>
      </c>
      <c r="C40" s="23" t="s">
        <v>67</v>
      </c>
      <c r="D40" s="24">
        <v>0</v>
      </c>
      <c r="E40" s="24">
        <v>0</v>
      </c>
      <c r="F40" s="24">
        <f t="shared" si="8"/>
        <v>0</v>
      </c>
      <c r="G40" s="24">
        <v>0</v>
      </c>
      <c r="H40" s="24">
        <v>0</v>
      </c>
      <c r="I40" s="24">
        <f t="shared" si="3"/>
        <v>0</v>
      </c>
    </row>
    <row r="41" spans="2:9">
      <c r="B41" s="22" t="s">
        <v>68</v>
      </c>
      <c r="C41" s="23" t="s">
        <v>69</v>
      </c>
      <c r="D41" s="24">
        <v>0</v>
      </c>
      <c r="E41" s="24">
        <v>0</v>
      </c>
      <c r="F41" s="24">
        <f t="shared" si="8"/>
        <v>0</v>
      </c>
      <c r="G41" s="24">
        <v>0</v>
      </c>
      <c r="H41" s="24">
        <v>0</v>
      </c>
      <c r="I41" s="24">
        <f t="shared" si="3"/>
        <v>0</v>
      </c>
    </row>
    <row r="42" spans="2:9" ht="5.0999999999999996" customHeight="1">
      <c r="B42" s="25"/>
      <c r="C42" s="26"/>
      <c r="D42" s="19"/>
      <c r="E42" s="19"/>
      <c r="F42" s="19"/>
      <c r="G42" s="19"/>
      <c r="H42" s="19"/>
      <c r="I42" s="19"/>
    </row>
    <row r="43" spans="2:9" ht="12.75">
      <c r="B43" s="20" t="s">
        <v>70</v>
      </c>
      <c r="C43" s="27"/>
      <c r="D43" s="19">
        <f>D44+D54+D63+D74</f>
        <v>20046795</v>
      </c>
      <c r="E43" s="19">
        <f t="shared" ref="E43:H43" si="9">E44+E54+E63+E74</f>
        <v>-1943330</v>
      </c>
      <c r="F43" s="19">
        <f t="shared" si="9"/>
        <v>18103465</v>
      </c>
      <c r="G43" s="19">
        <f t="shared" si="9"/>
        <v>0</v>
      </c>
      <c r="H43" s="19">
        <f t="shared" si="9"/>
        <v>0</v>
      </c>
      <c r="I43" s="19">
        <f t="shared" si="3"/>
        <v>18103465</v>
      </c>
    </row>
    <row r="44" spans="2:9" ht="12.75">
      <c r="B44" s="20" t="s">
        <v>10</v>
      </c>
      <c r="C44" s="27"/>
      <c r="D44" s="19">
        <f>SUM(D45:D52)</f>
        <v>0</v>
      </c>
      <c r="E44" s="19">
        <f t="shared" ref="E44:H44" si="10">SUM(E45:E52)</f>
        <v>0</v>
      </c>
      <c r="F44" s="19">
        <f t="shared" si="10"/>
        <v>0</v>
      </c>
      <c r="G44" s="19">
        <f t="shared" si="10"/>
        <v>0</v>
      </c>
      <c r="H44" s="19">
        <f t="shared" si="10"/>
        <v>0</v>
      </c>
      <c r="I44" s="19">
        <f t="shared" si="3"/>
        <v>0</v>
      </c>
    </row>
    <row r="45" spans="2:9">
      <c r="B45" s="22" t="s">
        <v>71</v>
      </c>
      <c r="C45" s="23" t="s">
        <v>12</v>
      </c>
      <c r="D45" s="24">
        <v>0</v>
      </c>
      <c r="E45" s="24">
        <v>0</v>
      </c>
      <c r="F45" s="24">
        <f>D45+E45</f>
        <v>0</v>
      </c>
      <c r="G45" s="24">
        <v>0</v>
      </c>
      <c r="H45" s="24">
        <v>0</v>
      </c>
      <c r="I45" s="24">
        <f t="shared" si="3"/>
        <v>0</v>
      </c>
    </row>
    <row r="46" spans="2:9">
      <c r="B46" s="22" t="s">
        <v>72</v>
      </c>
      <c r="C46" s="23" t="s">
        <v>14</v>
      </c>
      <c r="D46" s="24">
        <v>0</v>
      </c>
      <c r="E46" s="24">
        <v>0</v>
      </c>
      <c r="F46" s="24">
        <f t="shared" ref="F46:F52" si="11">D46+E46</f>
        <v>0</v>
      </c>
      <c r="G46" s="24">
        <v>0</v>
      </c>
      <c r="H46" s="24">
        <v>0</v>
      </c>
      <c r="I46" s="24">
        <f t="shared" si="3"/>
        <v>0</v>
      </c>
    </row>
    <row r="47" spans="2:9">
      <c r="B47" s="22" t="s">
        <v>73</v>
      </c>
      <c r="C47" s="23" t="s">
        <v>16</v>
      </c>
      <c r="D47" s="24">
        <v>0</v>
      </c>
      <c r="E47" s="24">
        <v>0</v>
      </c>
      <c r="F47" s="24">
        <f t="shared" si="11"/>
        <v>0</v>
      </c>
      <c r="G47" s="24">
        <v>0</v>
      </c>
      <c r="H47" s="24">
        <v>0</v>
      </c>
      <c r="I47" s="24">
        <f t="shared" si="3"/>
        <v>0</v>
      </c>
    </row>
    <row r="48" spans="2:9">
      <c r="B48" s="22" t="s">
        <v>74</v>
      </c>
      <c r="C48" s="23" t="s">
        <v>18</v>
      </c>
      <c r="D48" s="24">
        <v>0</v>
      </c>
      <c r="E48" s="24">
        <v>0</v>
      </c>
      <c r="F48" s="24">
        <f t="shared" si="11"/>
        <v>0</v>
      </c>
      <c r="G48" s="24">
        <v>0</v>
      </c>
      <c r="H48" s="24">
        <v>0</v>
      </c>
      <c r="I48" s="24">
        <f t="shared" si="3"/>
        <v>0</v>
      </c>
    </row>
    <row r="49" spans="2:9">
      <c r="B49" s="22" t="s">
        <v>75</v>
      </c>
      <c r="C49" s="23" t="s">
        <v>20</v>
      </c>
      <c r="D49" s="24">
        <v>0</v>
      </c>
      <c r="E49" s="24">
        <v>0</v>
      </c>
      <c r="F49" s="24">
        <f t="shared" si="11"/>
        <v>0</v>
      </c>
      <c r="G49" s="24">
        <v>0</v>
      </c>
      <c r="H49" s="24">
        <v>0</v>
      </c>
      <c r="I49" s="24">
        <f t="shared" si="3"/>
        <v>0</v>
      </c>
    </row>
    <row r="50" spans="2:9">
      <c r="B50" s="22" t="s">
        <v>76</v>
      </c>
      <c r="C50" s="23" t="s">
        <v>22</v>
      </c>
      <c r="D50" s="24">
        <v>0</v>
      </c>
      <c r="E50" s="24">
        <v>0</v>
      </c>
      <c r="F50" s="24">
        <f t="shared" si="11"/>
        <v>0</v>
      </c>
      <c r="G50" s="24">
        <v>0</v>
      </c>
      <c r="H50" s="24">
        <v>0</v>
      </c>
      <c r="I50" s="24">
        <f t="shared" si="3"/>
        <v>0</v>
      </c>
    </row>
    <row r="51" spans="2:9">
      <c r="B51" s="22" t="s">
        <v>77</v>
      </c>
      <c r="C51" s="23" t="s">
        <v>24</v>
      </c>
      <c r="D51" s="24">
        <v>0</v>
      </c>
      <c r="E51" s="24">
        <v>0</v>
      </c>
      <c r="F51" s="24">
        <f t="shared" si="11"/>
        <v>0</v>
      </c>
      <c r="G51" s="24">
        <v>0</v>
      </c>
      <c r="H51" s="24">
        <v>0</v>
      </c>
      <c r="I51" s="24">
        <f t="shared" si="3"/>
        <v>0</v>
      </c>
    </row>
    <row r="52" spans="2:9">
      <c r="B52" s="22" t="s">
        <v>78</v>
      </c>
      <c r="C52" s="23" t="s">
        <v>26</v>
      </c>
      <c r="D52" s="24">
        <v>0</v>
      </c>
      <c r="E52" s="24">
        <v>0</v>
      </c>
      <c r="F52" s="24">
        <f t="shared" si="11"/>
        <v>0</v>
      </c>
      <c r="G52" s="24">
        <v>0</v>
      </c>
      <c r="H52" s="24">
        <v>0</v>
      </c>
      <c r="I52" s="24">
        <f t="shared" si="3"/>
        <v>0</v>
      </c>
    </row>
    <row r="53" spans="2:9" ht="5.0999999999999996" customHeight="1">
      <c r="B53" s="25"/>
      <c r="C53" s="26"/>
      <c r="D53" s="19"/>
      <c r="E53" s="19"/>
      <c r="F53" s="19"/>
      <c r="G53" s="19"/>
      <c r="H53" s="19"/>
      <c r="I53" s="19"/>
    </row>
    <row r="54" spans="2:9" ht="12.75">
      <c r="B54" s="20" t="s">
        <v>27</v>
      </c>
      <c r="C54" s="27"/>
      <c r="D54" s="19">
        <f>SUM(D55:D61)</f>
        <v>20046795</v>
      </c>
      <c r="E54" s="19">
        <f t="shared" ref="E54:H54" si="12">SUM(E55:E61)</f>
        <v>-1943330</v>
      </c>
      <c r="F54" s="19">
        <f t="shared" si="12"/>
        <v>18103465</v>
      </c>
      <c r="G54" s="19">
        <f t="shared" si="12"/>
        <v>0</v>
      </c>
      <c r="H54" s="19">
        <f t="shared" si="12"/>
        <v>0</v>
      </c>
      <c r="I54" s="19">
        <f t="shared" si="3"/>
        <v>18103465</v>
      </c>
    </row>
    <row r="55" spans="2:9">
      <c r="B55" s="22" t="s">
        <v>79</v>
      </c>
      <c r="C55" s="23" t="s">
        <v>29</v>
      </c>
      <c r="D55" s="24">
        <v>0</v>
      </c>
      <c r="E55" s="24">
        <v>0</v>
      </c>
      <c r="F55" s="24">
        <f>D55+E55</f>
        <v>0</v>
      </c>
      <c r="G55" s="24">
        <v>0</v>
      </c>
      <c r="H55" s="24">
        <v>0</v>
      </c>
      <c r="I55" s="24">
        <f t="shared" si="3"/>
        <v>0</v>
      </c>
    </row>
    <row r="56" spans="2:9">
      <c r="B56" s="22" t="s">
        <v>80</v>
      </c>
      <c r="C56" s="23" t="s">
        <v>31</v>
      </c>
      <c r="D56" s="24">
        <v>0</v>
      </c>
      <c r="E56" s="24">
        <v>0</v>
      </c>
      <c r="F56" s="24">
        <f t="shared" ref="F56:F60" si="13">D56+E56</f>
        <v>0</v>
      </c>
      <c r="G56" s="24">
        <v>0</v>
      </c>
      <c r="H56" s="24">
        <v>0</v>
      </c>
      <c r="I56" s="24">
        <f t="shared" si="3"/>
        <v>0</v>
      </c>
    </row>
    <row r="57" spans="2:9">
      <c r="B57" s="22" t="s">
        <v>81</v>
      </c>
      <c r="C57" s="23" t="s">
        <v>33</v>
      </c>
      <c r="D57" s="24">
        <v>0</v>
      </c>
      <c r="E57" s="24">
        <v>5431039.1100000003</v>
      </c>
      <c r="F57" s="24">
        <f t="shared" si="13"/>
        <v>5431039.1100000003</v>
      </c>
      <c r="G57" s="24">
        <v>0</v>
      </c>
      <c r="H57" s="24">
        <v>0</v>
      </c>
      <c r="I57" s="24">
        <f t="shared" si="3"/>
        <v>5431039.1100000003</v>
      </c>
    </row>
    <row r="58" spans="2:9">
      <c r="B58" s="22" t="s">
        <v>82</v>
      </c>
      <c r="C58" s="23" t="s">
        <v>35</v>
      </c>
      <c r="D58" s="24">
        <v>0</v>
      </c>
      <c r="E58" s="24">
        <v>0</v>
      </c>
      <c r="F58" s="24">
        <f t="shared" si="13"/>
        <v>0</v>
      </c>
      <c r="G58" s="24">
        <v>0</v>
      </c>
      <c r="H58" s="24">
        <v>0</v>
      </c>
      <c r="I58" s="24">
        <f t="shared" si="3"/>
        <v>0</v>
      </c>
    </row>
    <row r="59" spans="2:9">
      <c r="B59" s="22" t="s">
        <v>83</v>
      </c>
      <c r="C59" s="23" t="s">
        <v>37</v>
      </c>
      <c r="D59" s="24">
        <v>0</v>
      </c>
      <c r="E59" s="24">
        <v>0</v>
      </c>
      <c r="F59" s="24">
        <f t="shared" si="13"/>
        <v>0</v>
      </c>
      <c r="G59" s="24">
        <v>0</v>
      </c>
      <c r="H59" s="24">
        <v>0</v>
      </c>
      <c r="I59" s="24">
        <f t="shared" si="3"/>
        <v>0</v>
      </c>
    </row>
    <row r="60" spans="2:9">
      <c r="B60" s="22" t="s">
        <v>84</v>
      </c>
      <c r="C60" s="23" t="s">
        <v>39</v>
      </c>
      <c r="D60" s="24">
        <v>20046795</v>
      </c>
      <c r="E60" s="24">
        <v>-7374369.1100000003</v>
      </c>
      <c r="F60" s="24">
        <f t="shared" si="13"/>
        <v>12672425.890000001</v>
      </c>
      <c r="G60" s="24">
        <v>0</v>
      </c>
      <c r="H60" s="24">
        <v>0</v>
      </c>
      <c r="I60" s="24">
        <f t="shared" si="3"/>
        <v>12672425.890000001</v>
      </c>
    </row>
    <row r="61" spans="2:9">
      <c r="B61" s="22" t="s">
        <v>85</v>
      </c>
      <c r="C61" s="23" t="s">
        <v>41</v>
      </c>
      <c r="D61" s="24">
        <v>0</v>
      </c>
      <c r="E61" s="24">
        <v>0</v>
      </c>
      <c r="F61" s="24">
        <v>0</v>
      </c>
      <c r="G61" s="24">
        <v>0</v>
      </c>
      <c r="H61" s="24">
        <v>0</v>
      </c>
      <c r="I61" s="24">
        <f t="shared" si="3"/>
        <v>0</v>
      </c>
    </row>
    <row r="62" spans="2:9" ht="5.0999999999999996" customHeight="1">
      <c r="B62" s="25"/>
      <c r="C62" s="26"/>
      <c r="D62" s="19"/>
      <c r="E62" s="19"/>
      <c r="F62" s="19"/>
      <c r="G62" s="19"/>
      <c r="H62" s="19"/>
      <c r="I62" s="19"/>
    </row>
    <row r="63" spans="2:9" ht="12.75">
      <c r="B63" s="20" t="s">
        <v>42</v>
      </c>
      <c r="C63" s="27"/>
      <c r="D63" s="19">
        <f>SUM(D64:D72)</f>
        <v>0</v>
      </c>
      <c r="E63" s="19">
        <f t="shared" ref="E63:H63" si="14">SUM(E64:E72)</f>
        <v>0</v>
      </c>
      <c r="F63" s="19">
        <f t="shared" si="14"/>
        <v>0</v>
      </c>
      <c r="G63" s="19">
        <f t="shared" si="14"/>
        <v>0</v>
      </c>
      <c r="H63" s="19">
        <f t="shared" si="14"/>
        <v>0</v>
      </c>
      <c r="I63" s="19">
        <f t="shared" si="3"/>
        <v>0</v>
      </c>
    </row>
    <row r="64" spans="2:9" ht="22.5">
      <c r="B64" s="22" t="s">
        <v>86</v>
      </c>
      <c r="C64" s="23" t="s">
        <v>44</v>
      </c>
      <c r="D64" s="24">
        <v>0</v>
      </c>
      <c r="E64" s="24">
        <v>0</v>
      </c>
      <c r="F64" s="24">
        <f>D64+E64</f>
        <v>0</v>
      </c>
      <c r="G64" s="24">
        <v>0</v>
      </c>
      <c r="H64" s="24">
        <v>0</v>
      </c>
      <c r="I64" s="24">
        <f t="shared" si="3"/>
        <v>0</v>
      </c>
    </row>
    <row r="65" spans="2:9">
      <c r="B65" s="22" t="s">
        <v>87</v>
      </c>
      <c r="C65" s="23" t="s">
        <v>46</v>
      </c>
      <c r="D65" s="24">
        <v>0</v>
      </c>
      <c r="E65" s="24">
        <v>0</v>
      </c>
      <c r="F65" s="24">
        <f t="shared" ref="F65:F72" si="15">D65+E65</f>
        <v>0</v>
      </c>
      <c r="G65" s="24">
        <v>0</v>
      </c>
      <c r="H65" s="24">
        <v>0</v>
      </c>
      <c r="I65" s="24">
        <f t="shared" si="3"/>
        <v>0</v>
      </c>
    </row>
    <row r="66" spans="2:9">
      <c r="B66" s="22" t="s">
        <v>88</v>
      </c>
      <c r="C66" s="23" t="s">
        <v>48</v>
      </c>
      <c r="D66" s="24">
        <v>0</v>
      </c>
      <c r="E66" s="24">
        <v>0</v>
      </c>
      <c r="F66" s="24">
        <f t="shared" si="15"/>
        <v>0</v>
      </c>
      <c r="G66" s="24">
        <v>0</v>
      </c>
      <c r="H66" s="24">
        <v>0</v>
      </c>
      <c r="I66" s="24">
        <f t="shared" si="3"/>
        <v>0</v>
      </c>
    </row>
    <row r="67" spans="2:9">
      <c r="B67" s="22" t="s">
        <v>89</v>
      </c>
      <c r="C67" s="23" t="s">
        <v>50</v>
      </c>
      <c r="D67" s="24">
        <v>0</v>
      </c>
      <c r="E67" s="24">
        <v>0</v>
      </c>
      <c r="F67" s="24">
        <f t="shared" si="15"/>
        <v>0</v>
      </c>
      <c r="G67" s="24">
        <v>0</v>
      </c>
      <c r="H67" s="24">
        <v>0</v>
      </c>
      <c r="I67" s="24">
        <f t="shared" si="3"/>
        <v>0</v>
      </c>
    </row>
    <row r="68" spans="2:9">
      <c r="B68" s="22" t="s">
        <v>90</v>
      </c>
      <c r="C68" s="23" t="s">
        <v>52</v>
      </c>
      <c r="D68" s="24">
        <v>0</v>
      </c>
      <c r="E68" s="24">
        <v>0</v>
      </c>
      <c r="F68" s="24">
        <f t="shared" si="15"/>
        <v>0</v>
      </c>
      <c r="G68" s="24">
        <v>0</v>
      </c>
      <c r="H68" s="24">
        <v>0</v>
      </c>
      <c r="I68" s="24">
        <f t="shared" si="3"/>
        <v>0</v>
      </c>
    </row>
    <row r="69" spans="2:9">
      <c r="B69" s="22" t="s">
        <v>91</v>
      </c>
      <c r="C69" s="23" t="s">
        <v>54</v>
      </c>
      <c r="D69" s="24">
        <v>0</v>
      </c>
      <c r="E69" s="24">
        <v>0</v>
      </c>
      <c r="F69" s="24">
        <f t="shared" si="15"/>
        <v>0</v>
      </c>
      <c r="G69" s="24">
        <v>0</v>
      </c>
      <c r="H69" s="24">
        <v>0</v>
      </c>
      <c r="I69" s="24">
        <f t="shared" si="3"/>
        <v>0</v>
      </c>
    </row>
    <row r="70" spans="2:9">
      <c r="B70" s="22" t="s">
        <v>92</v>
      </c>
      <c r="C70" s="23" t="s">
        <v>56</v>
      </c>
      <c r="D70" s="24">
        <v>0</v>
      </c>
      <c r="E70" s="24">
        <v>0</v>
      </c>
      <c r="F70" s="24">
        <f t="shared" si="15"/>
        <v>0</v>
      </c>
      <c r="G70" s="24">
        <v>0</v>
      </c>
      <c r="H70" s="24">
        <v>0</v>
      </c>
      <c r="I70" s="24">
        <f t="shared" si="3"/>
        <v>0</v>
      </c>
    </row>
    <row r="71" spans="2:9">
      <c r="B71" s="22" t="s">
        <v>93</v>
      </c>
      <c r="C71" s="23" t="s">
        <v>58</v>
      </c>
      <c r="D71" s="24">
        <v>0</v>
      </c>
      <c r="E71" s="24">
        <v>0</v>
      </c>
      <c r="F71" s="24">
        <f t="shared" si="15"/>
        <v>0</v>
      </c>
      <c r="G71" s="24">
        <v>0</v>
      </c>
      <c r="H71" s="24">
        <v>0</v>
      </c>
      <c r="I71" s="24">
        <f t="shared" si="3"/>
        <v>0</v>
      </c>
    </row>
    <row r="72" spans="2:9">
      <c r="B72" s="22" t="s">
        <v>94</v>
      </c>
      <c r="C72" s="23" t="s">
        <v>60</v>
      </c>
      <c r="D72" s="24">
        <v>0</v>
      </c>
      <c r="E72" s="24">
        <v>0</v>
      </c>
      <c r="F72" s="24">
        <f t="shared" si="15"/>
        <v>0</v>
      </c>
      <c r="G72" s="24">
        <v>0</v>
      </c>
      <c r="H72" s="24">
        <v>0</v>
      </c>
      <c r="I72" s="24">
        <f t="shared" si="3"/>
        <v>0</v>
      </c>
    </row>
    <row r="73" spans="2:9" ht="5.0999999999999996" customHeight="1">
      <c r="B73" s="25"/>
      <c r="C73" s="26"/>
      <c r="D73" s="19"/>
      <c r="E73" s="19"/>
      <c r="F73" s="19"/>
      <c r="G73" s="19"/>
      <c r="H73" s="19"/>
      <c r="I73" s="19"/>
    </row>
    <row r="74" spans="2:9" ht="25.5" customHeight="1">
      <c r="B74" s="17" t="s">
        <v>61</v>
      </c>
      <c r="C74" s="28"/>
      <c r="D74" s="19">
        <f>SUM(D75:D78)</f>
        <v>0</v>
      </c>
      <c r="E74" s="19">
        <f t="shared" ref="E74:H74" si="16">SUM(E75:E78)</f>
        <v>0</v>
      </c>
      <c r="F74" s="19">
        <f t="shared" si="16"/>
        <v>0</v>
      </c>
      <c r="G74" s="19">
        <f t="shared" si="16"/>
        <v>0</v>
      </c>
      <c r="H74" s="19">
        <f t="shared" si="16"/>
        <v>0</v>
      </c>
      <c r="I74" s="19">
        <f t="shared" ref="I74:I78" si="17">F74-G74</f>
        <v>0</v>
      </c>
    </row>
    <row r="75" spans="2:9" ht="22.5">
      <c r="B75" s="22" t="s">
        <v>95</v>
      </c>
      <c r="C75" s="23" t="s">
        <v>63</v>
      </c>
      <c r="D75" s="24">
        <v>0</v>
      </c>
      <c r="E75" s="24">
        <v>0</v>
      </c>
      <c r="F75" s="24">
        <f>D75+E75</f>
        <v>0</v>
      </c>
      <c r="G75" s="24">
        <v>0</v>
      </c>
      <c r="H75" s="24">
        <v>0</v>
      </c>
      <c r="I75" s="24">
        <f t="shared" si="17"/>
        <v>0</v>
      </c>
    </row>
    <row r="76" spans="2:9" ht="22.5">
      <c r="B76" s="22" t="s">
        <v>96</v>
      </c>
      <c r="C76" s="23" t="s">
        <v>65</v>
      </c>
      <c r="D76" s="24">
        <v>0</v>
      </c>
      <c r="E76" s="24">
        <v>0</v>
      </c>
      <c r="F76" s="24">
        <f t="shared" ref="F76:F78" si="18">D76+E76</f>
        <v>0</v>
      </c>
      <c r="G76" s="24">
        <v>0</v>
      </c>
      <c r="H76" s="24">
        <v>0</v>
      </c>
      <c r="I76" s="24">
        <f t="shared" si="17"/>
        <v>0</v>
      </c>
    </row>
    <row r="77" spans="2:9">
      <c r="B77" s="22" t="s">
        <v>97</v>
      </c>
      <c r="C77" s="23" t="s">
        <v>67</v>
      </c>
      <c r="D77" s="24">
        <v>0</v>
      </c>
      <c r="E77" s="24">
        <v>0</v>
      </c>
      <c r="F77" s="24">
        <f t="shared" si="18"/>
        <v>0</v>
      </c>
      <c r="G77" s="24">
        <v>0</v>
      </c>
      <c r="H77" s="24">
        <v>0</v>
      </c>
      <c r="I77" s="24">
        <f t="shared" si="17"/>
        <v>0</v>
      </c>
    </row>
    <row r="78" spans="2:9">
      <c r="B78" s="22" t="s">
        <v>98</v>
      </c>
      <c r="C78" s="23" t="s">
        <v>69</v>
      </c>
      <c r="D78" s="24">
        <v>0</v>
      </c>
      <c r="E78" s="24">
        <v>0</v>
      </c>
      <c r="F78" s="24">
        <f t="shared" si="18"/>
        <v>0</v>
      </c>
      <c r="G78" s="24">
        <v>0</v>
      </c>
      <c r="H78" s="24">
        <v>0</v>
      </c>
      <c r="I78" s="24">
        <f t="shared" si="17"/>
        <v>0</v>
      </c>
    </row>
    <row r="79" spans="2:9" ht="5.0999999999999996" customHeight="1">
      <c r="B79" s="25"/>
      <c r="C79" s="26"/>
      <c r="D79" s="19"/>
      <c r="E79" s="19"/>
      <c r="F79" s="19"/>
      <c r="G79" s="19"/>
      <c r="H79" s="19"/>
      <c r="I79" s="19"/>
    </row>
    <row r="80" spans="2:9" ht="12.75">
      <c r="B80" s="20" t="s">
        <v>99</v>
      </c>
      <c r="C80" s="27"/>
      <c r="D80" s="19">
        <f>D6+D43</f>
        <v>93884357.900000006</v>
      </c>
      <c r="E80" s="19">
        <f t="shared" ref="E80:I80" si="19">E6+E43</f>
        <v>8135273.0999999996</v>
      </c>
      <c r="F80" s="19">
        <f t="shared" si="19"/>
        <v>102019631</v>
      </c>
      <c r="G80" s="19">
        <f t="shared" si="19"/>
        <v>27863622.950000003</v>
      </c>
      <c r="H80" s="19">
        <f t="shared" si="19"/>
        <v>27863622.950000003</v>
      </c>
      <c r="I80" s="19">
        <f t="shared" si="19"/>
        <v>74156008.049999997</v>
      </c>
    </row>
    <row r="81" spans="2:9" ht="5.0999999999999996" customHeight="1">
      <c r="B81" s="29"/>
      <c r="C81" s="30"/>
      <c r="D81" s="31"/>
      <c r="E81" s="31"/>
      <c r="F81" s="31"/>
      <c r="G81" s="31"/>
      <c r="H81" s="31"/>
      <c r="I81" s="31"/>
    </row>
  </sheetData>
  <mergeCells count="15">
    <mergeCell ref="B63:C63"/>
    <mergeCell ref="B74:C74"/>
    <mergeCell ref="B80:C80"/>
    <mergeCell ref="B17:C17"/>
    <mergeCell ref="B26:C26"/>
    <mergeCell ref="B37:C37"/>
    <mergeCell ref="B43:C43"/>
    <mergeCell ref="B44:C44"/>
    <mergeCell ref="B54:C54"/>
    <mergeCell ref="B2:I2"/>
    <mergeCell ref="B3:C3"/>
    <mergeCell ref="D3:H3"/>
    <mergeCell ref="B4:C4"/>
    <mergeCell ref="B6:C6"/>
    <mergeCell ref="B7:C7"/>
  </mergeCells>
  <printOptions horizontalCentered="1"/>
  <pageMargins left="0.39370078740157483" right="0.39370078740157483" top="0.74803149606299213" bottom="0.74803149606299213" header="0.31496062992125984" footer="0.31496062992125984"/>
  <pageSetup scale="80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Maleni</dc:creator>
  <cp:lastModifiedBy>Maleni</cp:lastModifiedBy>
  <cp:lastPrinted>2019-07-16T23:27:17Z</cp:lastPrinted>
  <dcterms:created xsi:type="dcterms:W3CDTF">2019-07-16T23:25:49Z</dcterms:created>
  <dcterms:modified xsi:type="dcterms:W3CDTF">2019-07-16T23:28:17Z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