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8800" windowHeight="12135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D59" i="3"/>
  <c r="C22" i="3"/>
  <c r="D22" i="3"/>
  <c r="C61" i="3" l="1"/>
  <c r="D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<sst xmlns="http://schemas.openxmlformats.org/spreadsheetml/2006/main" count="74" uniqueCount="58">
  <si>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</si>
  <si>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</si>
  <si>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</si>
  <si>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</si>
  <si>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</si>
  <si>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</si>
  <si>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</si>
  <si>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</si>
  <si>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</si>
  <si>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</si>
  <si>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</si>
  <si>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</si>
  <si>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</si>
  <si>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</si>
  <si>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</si>
  <si>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</si>
  <si>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</si>
  <si>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</si>
  <si>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</si>
  <si>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</si>
  <si>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</si>
  <si>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</si>
  <si>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</si>
  <si>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</si>
  <si>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</si>
  <si>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</si>
  <si>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</si>
  <si>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</si>
  <si>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</si>
  <si>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</si>
  <si>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</si>
  <si>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</si>
  <si>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</si>
  <si>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</si>
  <si>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</si>
  <si>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</si>
  <si>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</si>
  <si>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</si>
  <si>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</si>
  <si>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</si>
  <si>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</si>
  <si>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</si>
  <si>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</si>
  <si>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</si>
  <si>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</si>
  <si>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</si>
  <si>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</si>
  <si>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</si>
  <si>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</si>
  <si>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</si>
  <si>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</si>
  <si>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</si>
  <si>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</si>
  <si>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</si>
  <si>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</si>
  <si>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</si>
  <si>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</si>
  <si>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INSTITUTO GUANAJUATENSE PARA PERSONAS CON DISCAPACIDAD
Estado de Actividades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</si>
</sst>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activeCell="C57" sqref="C57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10225401.779999999</v>
      </c>
      <c r="D4" s="28">
        <f>SUM(D5:D11)</f>
        <v>8053941.9100000001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151064.49</v>
      </c>
      <c r="E10" s="31">
        <v>4160</v>
      </c>
    </row>
    <row r="11" spans="1:5" x14ac:dyDescent="0.2">
      <c r="A11" s="19"/>
      <c r="B11" s="20" t="s">
        <v>49</v>
      </c>
      <c r="C11" s="29">
        <v>10225401.779999999</v>
      </c>
      <c r="D11" s="30">
        <v>7902877.4199999999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65551136.630000003</v>
      </c>
      <c r="D12" s="28">
        <f>SUM(D13:D14)</f>
        <v>56226167.609999999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65551136.630000003</v>
      </c>
      <c r="D14" s="30">
        <v>56226167.609999999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10539.16</v>
      </c>
      <c r="D15" s="28">
        <f>SUM(D16:D20)</f>
        <v>647.39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647.39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10539.16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75787077.569999993</v>
      </c>
      <c r="D22" s="3">
        <f>SUM(D4+D12+D15)</f>
        <v>64280756.909999996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68757604.99000001</v>
      </c>
      <c r="D25" s="28">
        <f>SUM(D26:D28)</f>
        <v>65630448.579999998</v>
      </c>
      <c r="E25" s="31" t="s">
        <v>55</v>
      </c>
    </row>
    <row r="26" spans="1:5" x14ac:dyDescent="0.2">
      <c r="A26" s="19"/>
      <c r="B26" s="20" t="s">
        <v>37</v>
      </c>
      <c r="C26" s="29">
        <v>44074082.689999998</v>
      </c>
      <c r="D26" s="30">
        <v>40042504.909999996</v>
      </c>
      <c r="E26" s="31">
        <v>5110</v>
      </c>
    </row>
    <row r="27" spans="1:5" x14ac:dyDescent="0.2">
      <c r="A27" s="19"/>
      <c r="B27" s="20" t="s">
        <v>16</v>
      </c>
      <c r="C27" s="29">
        <v>12218739.98</v>
      </c>
      <c r="D27" s="30">
        <v>12405805.5</v>
      </c>
      <c r="E27" s="31">
        <v>5120</v>
      </c>
    </row>
    <row r="28" spans="1:5" x14ac:dyDescent="0.2">
      <c r="A28" s="19"/>
      <c r="B28" s="20" t="s">
        <v>17</v>
      </c>
      <c r="C28" s="29">
        <v>12464782.32</v>
      </c>
      <c r="D28" s="30">
        <v>13182138.17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305746.27</v>
      </c>
      <c r="D29" s="28">
        <f>SUM(D30:D38)</f>
        <v>247402.15000000002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20000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124442.54</v>
      </c>
      <c r="D33" s="30">
        <v>79715.990000000005</v>
      </c>
      <c r="E33" s="31">
        <v>5240</v>
      </c>
    </row>
    <row r="34" spans="1:5" x14ac:dyDescent="0.2">
      <c r="A34" s="19"/>
      <c r="B34" s="20" t="s">
        <v>22</v>
      </c>
      <c r="C34" s="29">
        <v>181303.73</v>
      </c>
      <c r="D34" s="30">
        <v>147686.16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12948994.140000001</v>
      </c>
      <c r="D49" s="28">
        <f>SUM(D50:D55)</f>
        <v>7436977.6399999997</v>
      </c>
      <c r="E49" s="31" t="s">
        <v>55</v>
      </c>
    </row>
    <row r="50" spans="1:9" x14ac:dyDescent="0.2">
      <c r="A50" s="19"/>
      <c r="B50" s="20" t="s">
        <v>31</v>
      </c>
      <c r="C50" s="29">
        <v>12948994.140000001</v>
      </c>
      <c r="D50" s="30">
        <v>7436977.6399999997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82012345.400000006</v>
      </c>
      <c r="D59" s="3">
        <f>SUM(D56+D49+D43+D39+D29+D25)</f>
        <v>73314828.370000005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-6225267.8300000131</v>
      </c>
      <c r="D61" s="28">
        <f>D22-D59</f>
        <v>-9034071.4600000083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0" fitToHeight="0" orientation="portrait" r:id="rId1"/>
  <ignoredErrors>
    <ignoredError sqref="C4:D29 C39:D51 C56:D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2019-05-15T20:49:00Z</cp:lastPrinted>
  <dcterms:created xsi:type="dcterms:W3CDTF">2012-12-11T20:29:16Z</dcterms:created>
  <dcterms:modified xsi:type="dcterms:W3CDTF">2020-01-23T21:57:33Z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