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1" l="1"/>
  <c r="V55" i="1"/>
  <c r="U55" i="1"/>
  <c r="Y54" i="1"/>
  <c r="X54" i="1"/>
  <c r="S54" i="1"/>
  <c r="Y53" i="1"/>
  <c r="X53" i="1"/>
  <c r="S53" i="1"/>
  <c r="Y52" i="1"/>
  <c r="X52" i="1"/>
  <c r="S52" i="1"/>
  <c r="Y51" i="1"/>
  <c r="X51" i="1"/>
  <c r="S51" i="1"/>
  <c r="Y50" i="1"/>
  <c r="X50" i="1"/>
  <c r="S50" i="1"/>
  <c r="Y49" i="1"/>
  <c r="X49" i="1"/>
  <c r="S49" i="1"/>
  <c r="Y48" i="1"/>
  <c r="X48" i="1"/>
  <c r="S48" i="1"/>
  <c r="Y47" i="1"/>
  <c r="X47" i="1"/>
  <c r="S47" i="1"/>
  <c r="Y46" i="1"/>
  <c r="X46" i="1"/>
  <c r="S46" i="1"/>
  <c r="Y45" i="1"/>
  <c r="X45" i="1"/>
  <c r="S45" i="1"/>
  <c r="Y44" i="1"/>
  <c r="X44" i="1"/>
  <c r="S44" i="1"/>
  <c r="Y43" i="1"/>
  <c r="X43" i="1"/>
  <c r="S43" i="1"/>
  <c r="Y42" i="1"/>
  <c r="X42" i="1"/>
  <c r="S42" i="1"/>
  <c r="Y41" i="1"/>
  <c r="X41" i="1"/>
  <c r="S41" i="1"/>
  <c r="Y40" i="1"/>
  <c r="X40" i="1"/>
  <c r="S40" i="1"/>
  <c r="Y39" i="1"/>
  <c r="X39" i="1"/>
  <c r="S39" i="1"/>
  <c r="Y38" i="1"/>
  <c r="X38" i="1"/>
  <c r="S38" i="1"/>
  <c r="Y37" i="1"/>
  <c r="X37" i="1"/>
  <c r="S37" i="1"/>
  <c r="Y36" i="1"/>
  <c r="X36" i="1"/>
  <c r="S36" i="1"/>
  <c r="Y35" i="1"/>
  <c r="X35" i="1"/>
  <c r="S35" i="1"/>
  <c r="Y34" i="1"/>
  <c r="X34" i="1"/>
  <c r="S34" i="1"/>
  <c r="Y33" i="1"/>
  <c r="X33" i="1"/>
  <c r="S33" i="1"/>
  <c r="Y32" i="1"/>
  <c r="X32" i="1"/>
  <c r="S32" i="1"/>
  <c r="Y31" i="1"/>
  <c r="X31" i="1"/>
  <c r="S31" i="1"/>
  <c r="Y30" i="1"/>
  <c r="X30" i="1"/>
  <c r="S30" i="1"/>
  <c r="Y29" i="1"/>
  <c r="X29" i="1"/>
  <c r="S29" i="1"/>
  <c r="Y28" i="1"/>
  <c r="X28" i="1"/>
  <c r="S28" i="1"/>
  <c r="Y27" i="1"/>
  <c r="X27" i="1"/>
  <c r="S27" i="1"/>
  <c r="Y26" i="1"/>
  <c r="X26" i="1"/>
  <c r="S26" i="1"/>
  <c r="Y25" i="1"/>
  <c r="X25" i="1"/>
  <c r="S25" i="1"/>
  <c r="Y24" i="1"/>
  <c r="X24" i="1"/>
  <c r="S24" i="1"/>
  <c r="Y23" i="1"/>
  <c r="X23" i="1"/>
  <c r="S23" i="1"/>
  <c r="Y22" i="1"/>
  <c r="X22" i="1"/>
  <c r="S22" i="1"/>
  <c r="Y21" i="1"/>
  <c r="X21" i="1"/>
  <c r="S21" i="1"/>
  <c r="Y20" i="1"/>
  <c r="X20" i="1"/>
  <c r="T20" i="1"/>
  <c r="S20" i="1"/>
  <c r="Y19" i="1"/>
  <c r="X19" i="1"/>
  <c r="S19" i="1"/>
  <c r="Y18" i="1"/>
  <c r="X18" i="1"/>
  <c r="S18" i="1"/>
  <c r="Y17" i="1"/>
  <c r="X17" i="1"/>
  <c r="S17" i="1"/>
  <c r="Y16" i="1"/>
  <c r="S16" i="1"/>
  <c r="Y15" i="1"/>
  <c r="X15" i="1"/>
  <c r="S15" i="1"/>
  <c r="Y14" i="1"/>
  <c r="X14" i="1"/>
  <c r="S14" i="1"/>
  <c r="Y13" i="1"/>
  <c r="X13" i="1"/>
  <c r="T13" i="1"/>
  <c r="S13" i="1"/>
  <c r="Y12" i="1"/>
  <c r="S12" i="1"/>
  <c r="Y11" i="1"/>
  <c r="X11" i="1"/>
  <c r="S11" i="1"/>
  <c r="Y10" i="1"/>
  <c r="X10" i="1"/>
  <c r="S10" i="1"/>
</calcChain>
</file>

<file path=xl/sharedStrings.xml><?xml version="1.0" encoding="utf-8"?>
<sst xmlns="http://schemas.openxmlformats.org/spreadsheetml/2006/main" count="583" uniqueCount="135">
  <si>
    <t>INDICADORES PARA RESULTADOS</t>
  </si>
  <si>
    <t>Del 01 de Enero al 31 de diciembre de 2019</t>
  </si>
  <si>
    <t>Ente Público:</t>
  </si>
  <si>
    <t>INSTITUTO GUANAJUATENSE PARA LAS PERSONAS CON DISCAPACIDAD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</si>
  <si>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</si>
  <si>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</si>
  <si>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</si>
  <si>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</si>
  <si>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</si>
  <si>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</si>
  <si>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</si>
  <si>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</si>
  <si>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</si>
  <si>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</si>
  <si>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</si>
  <si>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</si>
  <si>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</si>
  <si>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</si>
  <si>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</si>
  <si>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</si>
  <si>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</si>
  <si>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</si>
  <si>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</si>
  <si>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</si>
  <si>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</si>
  <si>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</si>
  <si>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</si>
  <si>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</si>
  <si>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</si>
  <si>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</si>
  <si>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</si>
  <si>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</si>
  <si>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</si>
  <si>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</si>
  <si>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</si>
  <si>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CALIDAD DE VIDA</t>
  </si>
  <si>
    <t>BUEN GOBIERNO</t>
  </si>
  <si>
    <t>02</t>
  </si>
  <si>
    <t>03</t>
  </si>
  <si>
    <t>Q0064</t>
  </si>
  <si>
    <t>0101</t>
  </si>
  <si>
    <t>PREVENCIÓN, DETECCIÓN Y TRATAMIENTO DE LA DISCAPACIDAD AUDITIVA</t>
  </si>
  <si>
    <t>COMPONENTE</t>
  </si>
  <si>
    <t>ACCIÓN</t>
  </si>
  <si>
    <t>EFICIENCIA</t>
  </si>
  <si>
    <t xml:space="preserve">MENSUAL </t>
  </si>
  <si>
    <t>AUXILIARES AUDITIVOS ADAPTADOS</t>
  </si>
  <si>
    <t>AB *100</t>
  </si>
  <si>
    <t>Q0065</t>
  </si>
  <si>
    <t>FORTALECIMIENTO DE LAS UNIDADES MUNICIPALES DE REHABILITACIÓN</t>
  </si>
  <si>
    <t>EQUIPOS MEDICOS</t>
  </si>
  <si>
    <t>Q0392</t>
  </si>
  <si>
    <t>CENTRO ESTATAL DE REHABILITACION</t>
  </si>
  <si>
    <t>OBTRA</t>
  </si>
  <si>
    <t>MODIFICACION</t>
  </si>
  <si>
    <t>06</t>
  </si>
  <si>
    <t>08</t>
  </si>
  <si>
    <t>Q1011</t>
  </si>
  <si>
    <t>ACCESIBILIDAD PARA LAS PERSONAS CON DISCAPACIDAD</t>
  </si>
  <si>
    <t>VEHÍCULOS ADAPTADOS</t>
  </si>
  <si>
    <t>Q1136</t>
  </si>
  <si>
    <t>ATENCIÓN INTEGRAL Y PREVENCIÓN DE LA CEGUERA POR CATARATA</t>
  </si>
  <si>
    <t>CIRUGÍAS DE CATARATA</t>
  </si>
  <si>
    <t>Q1148</t>
  </si>
  <si>
    <t>ATENCIÓN INTEGRAL Y REHABILITACIÓN AL PACIENTE AMPUTADO</t>
  </si>
  <si>
    <t>PROTÉSIS ADAPTADA</t>
  </si>
  <si>
    <t>Q1215</t>
  </si>
  <si>
    <t>AGENCIAS LABORALES PARA PERSONAS CON DISCAPACIDAD</t>
  </si>
  <si>
    <t>ENTREGA DE EQUIPO DE COMPUTO</t>
  </si>
  <si>
    <t>Q2945</t>
  </si>
  <si>
    <t>ATENCION INTEGRAL A PERSONAS CON DISCAPACIDAD NEUROMOTORA</t>
  </si>
  <si>
    <t>APLICACIÓN DE TOXINA BUTOLÍNICA</t>
  </si>
  <si>
    <t>Q2955</t>
  </si>
  <si>
    <t xml:space="preserve">ATENCION INTEGRAL Y REHABILITACIÓN A PACIENTES CON QUEMADURAS </t>
  </si>
  <si>
    <t xml:space="preserve">ATENCION FISIOTERAPEUTICA Y FORTALECIMIENTO DEL AREA </t>
  </si>
  <si>
    <t>Q2975</t>
  </si>
  <si>
    <t>CENTRO DE ATENCION INTEGRAL A JOVENES DEL INGUDIS</t>
  </si>
  <si>
    <t>REHABILITACION Y HABILITACION DE LAS AREAS DEL CENTRO</t>
  </si>
  <si>
    <t>Q2318</t>
  </si>
  <si>
    <t>CENTRO DE DESARROLLO TECNOLÓGICO PARA CIEGOS Y DÉBILES VISUALES</t>
  </si>
  <si>
    <t>SALA TIFLOTÉCNICA EQUIPADA</t>
  </si>
  <si>
    <t>P0813</t>
  </si>
  <si>
    <t>ADMINISTRACION Y OPERACIÓN DEL CENTRO DE ATENCIÓN INT A JÓVENES</t>
  </si>
  <si>
    <t>PERSONAS ATENDIDAS</t>
  </si>
  <si>
    <t>SESIÓN PSICOLÓGICA GRUPAL</t>
  </si>
  <si>
    <t>SESIÓN PSICOLÓGICA INDIVIDUAL</t>
  </si>
  <si>
    <t>CONSULTA MÉDICA</t>
  </si>
  <si>
    <t>PROGRAMA DE INTERVENCIÓN FAMILIAR</t>
  </si>
  <si>
    <t>P0814</t>
  </si>
  <si>
    <t>ADMINISTRACIÓN Y OPERACIÓN DEL CENTRO DE REHABILITACIÓN VISUAL</t>
  </si>
  <si>
    <t>CONSULTA EXTERNA</t>
  </si>
  <si>
    <t>CIRUGÍAS</t>
  </si>
  <si>
    <t>SERVICIOS DE ÓPTICA</t>
  </si>
  <si>
    <t>ESTUDIOS ESPECIALES</t>
  </si>
  <si>
    <t>P0815</t>
  </si>
  <si>
    <t>ADMINISTRACION Y OPERACIÓN DEL CENTRO DE REHABILITACIÓN</t>
  </si>
  <si>
    <t>CONSULTAS MÉDICAS ESPECIALIZADAS</t>
  </si>
  <si>
    <t>CONSULTAS PARAMÉDICAS DE PSICOLOGÍA Y ODONTOLOGÍA</t>
  </si>
  <si>
    <t>SESIONES DE TERAPIA DE REHABILITACIÓN</t>
  </si>
  <si>
    <t>ÓRTESIS Y PRÓTESIS</t>
  </si>
  <si>
    <t>P0816</t>
  </si>
  <si>
    <t>COORDINACION DE INTEGRACIÓN LABORAL</t>
  </si>
  <si>
    <t>CREDENCIALES OTORGADAS</t>
  </si>
  <si>
    <t>PERSONAS EVALUADAS</t>
  </si>
  <si>
    <t>PERSONAS INTEGRADAS AL TRABAJO</t>
  </si>
  <si>
    <t>P0817</t>
  </si>
  <si>
    <t>COORDINACION DE INCLUSIÓN A LA VIDA</t>
  </si>
  <si>
    <t>PERSONAS CAPACITADAS</t>
  </si>
  <si>
    <t>PROMOTORES CAPACITADOS</t>
  </si>
  <si>
    <t>SERVICIOS DE TRANSPORTE</t>
  </si>
  <si>
    <t>INTERPRETACIONES EN LSM</t>
  </si>
  <si>
    <t>PERSONAS CAPACITAS</t>
  </si>
  <si>
    <t>G1089</t>
  </si>
  <si>
    <t>ADMINISTRACIÓN DE LOS RH, MATERIALES, FINANCIEROS Y DE SERVICIOS</t>
  </si>
  <si>
    <t>ADMINISTRACIÓN</t>
  </si>
  <si>
    <t>AFECTACIONES PRESUPUESTALES</t>
  </si>
  <si>
    <t>CONVENIOS CELEBRADOS</t>
  </si>
  <si>
    <t>ESTADOS FINANCIEROS EMITIDOS</t>
  </si>
  <si>
    <t>ADQUISICIONES PROCESADAS DE ACUERDO A NORMATIVA</t>
  </si>
  <si>
    <t>AUDITORÍAS ATENDIDAS EN TIEMPO</t>
  </si>
  <si>
    <t>REGISTRO CAPTURADO EN EL SED</t>
  </si>
  <si>
    <t>G2075</t>
  </si>
  <si>
    <t>DIRECCIÓN ESTRATÉGICA</t>
  </si>
  <si>
    <t>CONVENIOS FIRMADOS</t>
  </si>
  <si>
    <t>INFORME PUBLICADO</t>
  </si>
  <si>
    <t>SOLICITUDES ATENDIDAS EN MATERIA JURÍDICA</t>
  </si>
  <si>
    <t>CAMPAÑAS DE DIFUSIÓN LOGRADAS</t>
  </si>
  <si>
    <t>SOLICITUDES ATENDIDAS DE APOYO A PCD´S</t>
  </si>
  <si>
    <t>CONFERENCIAS, REUNIONES, MESAS DE TRABAJO</t>
  </si>
  <si>
    <t>Total del Gasto</t>
  </si>
  <si>
    <t>Bajo protesta de decir verdad declaramos que los Estados Financieros y sus Notas son razonablemente correctos y responsabilidad del emisor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</si>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</sst>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2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3" fillId="3" borderId="6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9" fontId="2" fillId="0" borderId="12" xfId="0" applyNumberFormat="1" applyFont="1" applyFill="1" applyBorder="1" applyAlignment="1">
      <alignment horizontal="center" vertical="center"/>
    </xf>
    <xf numFmtId="9" fontId="2" fillId="0" borderId="13" xfId="0" applyNumberFormat="1" applyFont="1" applyFill="1" applyBorder="1" applyAlignment="1">
      <alignment horizontal="center" vertical="center"/>
    </xf>
    <xf numFmtId="43" fontId="2" fillId="0" borderId="9" xfId="0" applyNumberFormat="1" applyFont="1" applyFill="1" applyBorder="1" applyAlignment="1">
      <alignment vertical="center"/>
    </xf>
    <xf numFmtId="43" fontId="2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horizontal="right" vertical="center" wrapText="1"/>
    </xf>
    <xf numFmtId="10" fontId="2" fillId="2" borderId="12" xfId="0" applyNumberFormat="1" applyFont="1" applyFill="1" applyBorder="1" applyAlignment="1">
      <alignment vertical="center"/>
    </xf>
    <xf numFmtId="10" fontId="2" fillId="2" borderId="13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9" fontId="2" fillId="0" borderId="10" xfId="0" applyNumberFormat="1" applyFont="1" applyFill="1" applyBorder="1" applyAlignment="1">
      <alignment horizontal="center" vertical="center"/>
    </xf>
    <xf numFmtId="43" fontId="2" fillId="0" borderId="11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right" vertical="center" wrapText="1"/>
    </xf>
    <xf numFmtId="10" fontId="2" fillId="2" borderId="0" xfId="0" applyNumberFormat="1" applyFont="1" applyFill="1" applyBorder="1" applyAlignment="1">
      <alignment vertical="center"/>
    </xf>
    <xf numFmtId="10" fontId="2" fillId="2" borderId="10" xfId="0" applyNumberFormat="1" applyFont="1" applyFill="1" applyBorder="1" applyAlignment="1">
      <alignment vertical="center"/>
    </xf>
    <xf numFmtId="4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Fill="1" applyBorder="1" applyAlignment="1" applyProtection="1">
      <alignment vertical="center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Protection="1">
      <protection locked="0"/>
    </xf>
    <xf numFmtId="43" fontId="4" fillId="0" borderId="11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horizontal="center" vertical="center" wrapText="1"/>
    </xf>
    <xf numFmtId="43" fontId="2" fillId="2" borderId="11" xfId="0" applyNumberFormat="1" applyFont="1" applyFill="1" applyBorder="1" applyAlignment="1">
      <alignment horizontal="left" vertical="center" wrapText="1"/>
    </xf>
    <xf numFmtId="43" fontId="2" fillId="2" borderId="0" xfId="0" applyNumberFormat="1" applyFont="1" applyFill="1" applyBorder="1" applyAlignment="1">
      <alignment horizontal="right" vertical="center" wrapText="1"/>
    </xf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14" xfId="0" applyNumberFormat="1" applyFont="1" applyFill="1" applyBorder="1" applyAlignment="1">
      <alignment horizontal="center" vertical="center"/>
    </xf>
    <xf numFmtId="43" fontId="2" fillId="0" borderId="15" xfId="0" applyNumberFormat="1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10" fontId="2" fillId="2" borderId="14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43" fontId="5" fillId="0" borderId="7" xfId="0" applyNumberFormat="1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 indent="3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3" fontId="5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43" fontId="2" fillId="0" borderId="0" xfId="0" applyNumberFormat="1" applyFont="1" applyFill="1" applyBorder="1"/>
    <xf numFmtId="43" fontId="2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0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2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/>
    </xf>
    <xf numFmtId="43" fontId="5" fillId="0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showGridLines="0" tabSelected="1" topLeftCell="A13" zoomScale="60" zoomScaleNormal="60" workbookViewId="0">
      <selection activeCell="J63" sqref="J63"/>
    </sheetView>
  </sheetViews>
  <sheetFormatPr baseColWidth="10" defaultRowHeight="15" x14ac:dyDescent="0.25"/>
  <cols>
    <col min="1" max="1" width="1.85546875" customWidth="1"/>
    <col min="4" max="6" width="5.7109375" customWidth="1"/>
    <col min="7" max="7" width="8.140625" customWidth="1"/>
    <col min="8" max="8" width="6.42578125" customWidth="1"/>
    <col min="9" max="9" width="45" style="108" customWidth="1"/>
    <col min="10" max="10" width="13.42578125" customWidth="1"/>
    <col min="11" max="11" width="16.140625" customWidth="1"/>
    <col min="14" max="14" width="23.140625" customWidth="1"/>
    <col min="16" max="16" width="7.7109375" customWidth="1"/>
    <col min="17" max="17" width="9" customWidth="1"/>
    <col min="18" max="18" width="8.5703125" customWidth="1"/>
    <col min="21" max="21" width="18.140625" customWidth="1"/>
    <col min="22" max="22" width="18.85546875" customWidth="1"/>
    <col min="23" max="23" width="20" customWidth="1"/>
  </cols>
  <sheetData>
    <row r="1" spans="1:25" ht="6" customHeight="1" x14ac:dyDescent="0.25">
      <c r="A1" s="1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x14ac:dyDescent="0.25">
      <c r="A2" s="1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x14ac:dyDescent="0.25">
      <c r="A3" s="1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6" customHeight="1" x14ac:dyDescent="0.25">
      <c r="A4" s="1"/>
      <c r="B4" s="2"/>
      <c r="C4" s="2"/>
      <c r="D4" s="2"/>
      <c r="E4" s="2"/>
      <c r="F4" s="2"/>
      <c r="G4" s="3"/>
      <c r="H4" s="3"/>
      <c r="I4" s="103"/>
      <c r="J4" s="2"/>
      <c r="K4" s="3"/>
      <c r="L4" s="4"/>
      <c r="M4" s="3"/>
      <c r="N4" s="3"/>
      <c r="O4" s="3"/>
      <c r="P4" s="1"/>
      <c r="Q4" s="1"/>
      <c r="R4" s="1"/>
      <c r="S4" s="5"/>
      <c r="T4" s="5"/>
      <c r="U4" s="1"/>
      <c r="V4" s="1"/>
      <c r="W4" s="1"/>
      <c r="X4" s="1"/>
      <c r="Y4" s="1"/>
    </row>
    <row r="5" spans="1:25" x14ac:dyDescent="0.25">
      <c r="A5" s="1"/>
      <c r="B5" s="1"/>
      <c r="C5" s="1"/>
      <c r="D5" s="6" t="s">
        <v>2</v>
      </c>
      <c r="E5" s="7" t="s">
        <v>3</v>
      </c>
      <c r="F5" s="7"/>
      <c r="G5" s="8"/>
      <c r="H5" s="9"/>
      <c r="I5" s="104"/>
      <c r="J5" s="7"/>
      <c r="K5" s="10"/>
      <c r="L5" s="11"/>
      <c r="M5" s="5"/>
      <c r="N5" s="3"/>
      <c r="O5" s="3"/>
      <c r="P5" s="1"/>
      <c r="Q5" s="1"/>
      <c r="R5" s="1"/>
      <c r="S5" s="5"/>
      <c r="T5" s="5"/>
      <c r="U5" s="1"/>
      <c r="V5" s="1"/>
      <c r="W5" s="1"/>
      <c r="X5" s="1"/>
      <c r="Y5" s="1"/>
    </row>
    <row r="6" spans="1:25" x14ac:dyDescent="0.25">
      <c r="A6" s="1"/>
      <c r="B6" s="2"/>
      <c r="C6" s="2"/>
      <c r="D6" s="2"/>
      <c r="E6" s="2"/>
      <c r="F6" s="2"/>
      <c r="G6" s="3"/>
      <c r="H6" s="3"/>
      <c r="I6" s="103"/>
      <c r="J6" s="2"/>
      <c r="K6" s="3"/>
      <c r="L6" s="4"/>
      <c r="M6" s="3"/>
      <c r="N6" s="3"/>
      <c r="O6" s="3"/>
      <c r="P6" s="1"/>
      <c r="Q6" s="1"/>
      <c r="R6" s="1"/>
      <c r="S6" s="5"/>
      <c r="T6" s="5"/>
      <c r="U6" s="1"/>
      <c r="V6" s="1"/>
      <c r="W6" s="1"/>
      <c r="X6" s="1"/>
      <c r="Y6" s="1"/>
    </row>
    <row r="7" spans="1:25" ht="35.25" customHeight="1" x14ac:dyDescent="0.25">
      <c r="A7" s="12"/>
      <c r="B7" s="124" t="s">
        <v>4</v>
      </c>
      <c r="C7" s="125"/>
      <c r="D7" s="126" t="s">
        <v>5</v>
      </c>
      <c r="E7" s="127"/>
      <c r="F7" s="127"/>
      <c r="G7" s="127"/>
      <c r="H7" s="128"/>
      <c r="I7" s="129" t="s">
        <v>6</v>
      </c>
      <c r="J7" s="129"/>
      <c r="K7" s="129"/>
      <c r="L7" s="129"/>
      <c r="M7" s="129"/>
      <c r="N7" s="129"/>
      <c r="O7" s="129"/>
      <c r="P7" s="129" t="s">
        <v>7</v>
      </c>
      <c r="Q7" s="129"/>
      <c r="R7" s="129"/>
      <c r="S7" s="129"/>
      <c r="T7" s="129"/>
      <c r="U7" s="129" t="s">
        <v>8</v>
      </c>
      <c r="V7" s="129"/>
      <c r="W7" s="129"/>
      <c r="X7" s="129"/>
      <c r="Y7" s="129"/>
    </row>
    <row r="8" spans="1:25" ht="30" customHeight="1" x14ac:dyDescent="0.25">
      <c r="A8" s="1"/>
      <c r="B8" s="121" t="s">
        <v>9</v>
      </c>
      <c r="C8" s="121" t="s">
        <v>10</v>
      </c>
      <c r="D8" s="119" t="s">
        <v>11</v>
      </c>
      <c r="E8" s="119" t="s">
        <v>12</v>
      </c>
      <c r="F8" s="119" t="s">
        <v>13</v>
      </c>
      <c r="G8" s="119" t="s">
        <v>14</v>
      </c>
      <c r="H8" s="119" t="s">
        <v>15</v>
      </c>
      <c r="I8" s="111" t="s">
        <v>16</v>
      </c>
      <c r="J8" s="111" t="s">
        <v>17</v>
      </c>
      <c r="K8" s="111" t="s">
        <v>18</v>
      </c>
      <c r="L8" s="111" t="s">
        <v>19</v>
      </c>
      <c r="M8" s="111" t="s">
        <v>20</v>
      </c>
      <c r="N8" s="111" t="s">
        <v>21</v>
      </c>
      <c r="O8" s="111" t="s">
        <v>22</v>
      </c>
      <c r="P8" s="111" t="s">
        <v>23</v>
      </c>
      <c r="Q8" s="111" t="s">
        <v>24</v>
      </c>
      <c r="R8" s="111" t="s">
        <v>25</v>
      </c>
      <c r="S8" s="113" t="s">
        <v>26</v>
      </c>
      <c r="T8" s="114"/>
      <c r="U8" s="111" t="s">
        <v>27</v>
      </c>
      <c r="V8" s="111" t="s">
        <v>28</v>
      </c>
      <c r="W8" s="111" t="s">
        <v>29</v>
      </c>
      <c r="X8" s="113" t="s">
        <v>30</v>
      </c>
      <c r="Y8" s="114"/>
    </row>
    <row r="9" spans="1:25" ht="25.5" customHeight="1" x14ac:dyDescent="0.25">
      <c r="A9" s="1"/>
      <c r="B9" s="122"/>
      <c r="C9" s="122"/>
      <c r="D9" s="120"/>
      <c r="E9" s="120"/>
      <c r="F9" s="120"/>
      <c r="G9" s="120"/>
      <c r="H9" s="12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3" t="s">
        <v>31</v>
      </c>
      <c r="T9" s="13" t="s">
        <v>32</v>
      </c>
      <c r="U9" s="112"/>
      <c r="V9" s="112"/>
      <c r="W9" s="112"/>
      <c r="X9" s="13" t="s">
        <v>33</v>
      </c>
      <c r="Y9" s="13" t="s">
        <v>34</v>
      </c>
    </row>
    <row r="10" spans="1:25" ht="28.5" customHeight="1" x14ac:dyDescent="0.25">
      <c r="A10" s="14"/>
      <c r="B10" s="15" t="s">
        <v>35</v>
      </c>
      <c r="C10" s="16" t="s">
        <v>36</v>
      </c>
      <c r="D10" s="17" t="s">
        <v>37</v>
      </c>
      <c r="E10" s="18" t="s">
        <v>38</v>
      </c>
      <c r="F10" s="18" t="s">
        <v>37</v>
      </c>
      <c r="G10" s="19" t="s">
        <v>39</v>
      </c>
      <c r="H10" s="20" t="s">
        <v>40</v>
      </c>
      <c r="I10" s="21" t="s">
        <v>41</v>
      </c>
      <c r="J10" s="22" t="s">
        <v>42</v>
      </c>
      <c r="K10" s="23" t="s">
        <v>43</v>
      </c>
      <c r="L10" s="24" t="s">
        <v>44</v>
      </c>
      <c r="M10" s="23" t="s">
        <v>45</v>
      </c>
      <c r="N10" s="24" t="s">
        <v>46</v>
      </c>
      <c r="O10" s="23" t="s">
        <v>47</v>
      </c>
      <c r="P10" s="25">
        <v>1350</v>
      </c>
      <c r="Q10" s="26">
        <v>0</v>
      </c>
      <c r="R10" s="27">
        <v>1004</v>
      </c>
      <c r="S10" s="28">
        <f>R10/P10</f>
        <v>0.74370370370370376</v>
      </c>
      <c r="T10" s="29">
        <v>0</v>
      </c>
      <c r="U10" s="30">
        <v>6500000</v>
      </c>
      <c r="V10" s="31">
        <v>5224830.2</v>
      </c>
      <c r="W10" s="32">
        <v>5224830.2</v>
      </c>
      <c r="X10" s="33">
        <f>W10/U10</f>
        <v>0.80382003076923081</v>
      </c>
      <c r="Y10" s="34">
        <f>W10/V10</f>
        <v>1</v>
      </c>
    </row>
    <row r="11" spans="1:25" ht="31.5" customHeight="1" x14ac:dyDescent="0.25">
      <c r="A11" s="14"/>
      <c r="B11" s="35"/>
      <c r="C11" s="36"/>
      <c r="D11" s="19" t="s">
        <v>37</v>
      </c>
      <c r="E11" s="18" t="s">
        <v>38</v>
      </c>
      <c r="F11" s="18" t="s">
        <v>38</v>
      </c>
      <c r="G11" s="18" t="s">
        <v>48</v>
      </c>
      <c r="H11" s="20" t="s">
        <v>40</v>
      </c>
      <c r="I11" s="37" t="s">
        <v>49</v>
      </c>
      <c r="J11" s="38" t="s">
        <v>42</v>
      </c>
      <c r="K11" s="39" t="s">
        <v>43</v>
      </c>
      <c r="L11" s="40" t="s">
        <v>44</v>
      </c>
      <c r="M11" s="39" t="s">
        <v>45</v>
      </c>
      <c r="N11" s="40" t="s">
        <v>50</v>
      </c>
      <c r="O11" s="39" t="s">
        <v>47</v>
      </c>
      <c r="P11" s="41">
        <v>47</v>
      </c>
      <c r="Q11" s="42">
        <v>0</v>
      </c>
      <c r="R11" s="42">
        <v>45</v>
      </c>
      <c r="S11" s="43">
        <f t="shared" ref="S11:S54" si="0">R11/P11</f>
        <v>0.95744680851063835</v>
      </c>
      <c r="T11" s="44">
        <v>0</v>
      </c>
      <c r="U11" s="45">
        <v>3955000</v>
      </c>
      <c r="V11" s="46">
        <v>9934653.7200000007</v>
      </c>
      <c r="W11" s="47">
        <v>7681275.3499999996</v>
      </c>
      <c r="X11" s="48">
        <f t="shared" ref="X11:X54" si="1">W11/U11</f>
        <v>1.9421682300884955</v>
      </c>
      <c r="Y11" s="49">
        <f t="shared" ref="Y11:Y54" si="2">W11/V11</f>
        <v>0.77317997853678577</v>
      </c>
    </row>
    <row r="12" spans="1:25" ht="24.95" customHeight="1" x14ac:dyDescent="0.25">
      <c r="A12" s="14"/>
      <c r="B12" s="35"/>
      <c r="C12" s="36"/>
      <c r="D12" s="19" t="s">
        <v>37</v>
      </c>
      <c r="E12" s="18" t="s">
        <v>38</v>
      </c>
      <c r="F12" s="18" t="s">
        <v>38</v>
      </c>
      <c r="G12" s="18" t="s">
        <v>51</v>
      </c>
      <c r="H12" s="19" t="s">
        <v>40</v>
      </c>
      <c r="I12" s="40" t="s">
        <v>52</v>
      </c>
      <c r="J12" s="38" t="s">
        <v>42</v>
      </c>
      <c r="K12" s="39" t="s">
        <v>53</v>
      </c>
      <c r="L12" s="40" t="s">
        <v>44</v>
      </c>
      <c r="M12" s="39" t="s">
        <v>45</v>
      </c>
      <c r="N12" s="40" t="s">
        <v>54</v>
      </c>
      <c r="O12" s="39" t="s">
        <v>47</v>
      </c>
      <c r="P12" s="41">
        <v>1</v>
      </c>
      <c r="Q12" s="42">
        <v>0</v>
      </c>
      <c r="R12" s="42">
        <v>0</v>
      </c>
      <c r="S12" s="43">
        <f t="shared" si="0"/>
        <v>0</v>
      </c>
      <c r="T12" s="44">
        <v>0</v>
      </c>
      <c r="U12" s="45">
        <v>0</v>
      </c>
      <c r="V12" s="47">
        <v>385903.29</v>
      </c>
      <c r="W12" s="46">
        <v>0</v>
      </c>
      <c r="X12" s="48">
        <v>0</v>
      </c>
      <c r="Y12" s="49">
        <f t="shared" si="2"/>
        <v>0</v>
      </c>
    </row>
    <row r="13" spans="1:25" ht="24.95" customHeight="1" x14ac:dyDescent="0.25">
      <c r="A13" s="14"/>
      <c r="B13" s="35"/>
      <c r="C13" s="36"/>
      <c r="D13" s="19" t="s">
        <v>37</v>
      </c>
      <c r="E13" s="18" t="s">
        <v>55</v>
      </c>
      <c r="F13" s="18" t="s">
        <v>56</v>
      </c>
      <c r="G13" s="18" t="s">
        <v>57</v>
      </c>
      <c r="H13" s="20" t="s">
        <v>40</v>
      </c>
      <c r="I13" s="37" t="s">
        <v>58</v>
      </c>
      <c r="J13" s="38" t="s">
        <v>42</v>
      </c>
      <c r="K13" s="39" t="s">
        <v>43</v>
      </c>
      <c r="L13" s="40" t="s">
        <v>44</v>
      </c>
      <c r="M13" s="39" t="s">
        <v>45</v>
      </c>
      <c r="N13" s="40" t="s">
        <v>59</v>
      </c>
      <c r="O13" s="39" t="s">
        <v>47</v>
      </c>
      <c r="P13" s="41">
        <v>9</v>
      </c>
      <c r="Q13" s="42">
        <v>9</v>
      </c>
      <c r="R13" s="42">
        <v>9</v>
      </c>
      <c r="S13" s="43">
        <f t="shared" si="0"/>
        <v>1</v>
      </c>
      <c r="T13" s="44">
        <f t="shared" ref="T13:T20" si="3">R13/Q13</f>
        <v>1</v>
      </c>
      <c r="U13" s="50">
        <v>20046795</v>
      </c>
      <c r="V13" s="46">
        <v>8730000</v>
      </c>
      <c r="W13" s="46">
        <v>8730000</v>
      </c>
      <c r="X13" s="48">
        <f t="shared" si="1"/>
        <v>0.43548108313573319</v>
      </c>
      <c r="Y13" s="49">
        <f t="shared" si="2"/>
        <v>1</v>
      </c>
    </row>
    <row r="14" spans="1:25" ht="29.25" customHeight="1" x14ac:dyDescent="0.25">
      <c r="A14" s="14"/>
      <c r="B14" s="35"/>
      <c r="C14" s="36"/>
      <c r="D14" s="19" t="s">
        <v>37</v>
      </c>
      <c r="E14" s="18" t="s">
        <v>38</v>
      </c>
      <c r="F14" s="18" t="s">
        <v>37</v>
      </c>
      <c r="G14" s="18" t="s">
        <v>60</v>
      </c>
      <c r="H14" s="20" t="s">
        <v>40</v>
      </c>
      <c r="I14" s="37" t="s">
        <v>61</v>
      </c>
      <c r="J14" s="38" t="s">
        <v>42</v>
      </c>
      <c r="K14" s="39" t="s">
        <v>43</v>
      </c>
      <c r="L14" s="40" t="s">
        <v>44</v>
      </c>
      <c r="M14" s="39" t="s">
        <v>45</v>
      </c>
      <c r="N14" s="40" t="s">
        <v>62</v>
      </c>
      <c r="O14" s="39" t="s">
        <v>47</v>
      </c>
      <c r="P14" s="41">
        <v>300</v>
      </c>
      <c r="Q14" s="42">
        <v>0</v>
      </c>
      <c r="R14" s="42">
        <v>238</v>
      </c>
      <c r="S14" s="43">
        <f t="shared" si="0"/>
        <v>0.79333333333333333</v>
      </c>
      <c r="T14" s="44">
        <v>0</v>
      </c>
      <c r="U14" s="45">
        <v>3000000</v>
      </c>
      <c r="V14" s="46">
        <v>3000000</v>
      </c>
      <c r="W14" s="47">
        <v>2548922.4900000002</v>
      </c>
      <c r="X14" s="48">
        <f t="shared" si="1"/>
        <v>0.84964083000000012</v>
      </c>
      <c r="Y14" s="49">
        <f t="shared" si="2"/>
        <v>0.84964083000000012</v>
      </c>
    </row>
    <row r="15" spans="1:25" ht="33" customHeight="1" x14ac:dyDescent="0.25">
      <c r="A15" s="14"/>
      <c r="B15" s="35"/>
      <c r="C15" s="36"/>
      <c r="D15" s="19" t="s">
        <v>37</v>
      </c>
      <c r="E15" s="18" t="s">
        <v>38</v>
      </c>
      <c r="F15" s="18" t="s">
        <v>37</v>
      </c>
      <c r="G15" s="18" t="s">
        <v>63</v>
      </c>
      <c r="H15" s="20" t="s">
        <v>40</v>
      </c>
      <c r="I15" s="37" t="s">
        <v>64</v>
      </c>
      <c r="J15" s="38" t="s">
        <v>42</v>
      </c>
      <c r="K15" s="39" t="s">
        <v>43</v>
      </c>
      <c r="L15" s="40" t="s">
        <v>44</v>
      </c>
      <c r="M15" s="39" t="s">
        <v>45</v>
      </c>
      <c r="N15" s="40" t="s">
        <v>65</v>
      </c>
      <c r="O15" s="39" t="s">
        <v>47</v>
      </c>
      <c r="P15" s="41">
        <v>45</v>
      </c>
      <c r="Q15" s="42">
        <v>0</v>
      </c>
      <c r="R15" s="42">
        <v>45</v>
      </c>
      <c r="S15" s="43">
        <f t="shared" si="0"/>
        <v>1</v>
      </c>
      <c r="T15" s="44">
        <v>0</v>
      </c>
      <c r="U15" s="45">
        <v>2000000</v>
      </c>
      <c r="V15" s="46">
        <v>1804289.77</v>
      </c>
      <c r="W15" s="47">
        <v>1804289.77</v>
      </c>
      <c r="X15" s="48">
        <f t="shared" si="1"/>
        <v>0.90214488500000001</v>
      </c>
      <c r="Y15" s="49">
        <f t="shared" si="2"/>
        <v>1</v>
      </c>
    </row>
    <row r="16" spans="1:25" ht="31.5" customHeight="1" x14ac:dyDescent="0.25">
      <c r="A16" s="14"/>
      <c r="B16" s="35"/>
      <c r="C16" s="36"/>
      <c r="D16" s="19" t="s">
        <v>37</v>
      </c>
      <c r="E16" s="18" t="s">
        <v>38</v>
      </c>
      <c r="F16" s="18" t="s">
        <v>37</v>
      </c>
      <c r="G16" s="18" t="s">
        <v>66</v>
      </c>
      <c r="H16" s="20" t="s">
        <v>40</v>
      </c>
      <c r="I16" s="37" t="s">
        <v>67</v>
      </c>
      <c r="J16" s="38" t="s">
        <v>42</v>
      </c>
      <c r="K16" s="39" t="s">
        <v>43</v>
      </c>
      <c r="L16" s="40" t="s">
        <v>44</v>
      </c>
      <c r="M16" s="39" t="s">
        <v>45</v>
      </c>
      <c r="N16" s="40" t="s">
        <v>68</v>
      </c>
      <c r="O16" s="39" t="s">
        <v>47</v>
      </c>
      <c r="P16" s="41">
        <v>1</v>
      </c>
      <c r="Q16" s="42">
        <v>0</v>
      </c>
      <c r="R16" s="42">
        <v>1</v>
      </c>
      <c r="S16" s="43">
        <f t="shared" si="0"/>
        <v>1</v>
      </c>
      <c r="T16" s="44">
        <v>0</v>
      </c>
      <c r="U16" s="45">
        <v>0</v>
      </c>
      <c r="V16" s="46">
        <v>17574</v>
      </c>
      <c r="W16" s="47">
        <v>17574</v>
      </c>
      <c r="X16" s="48">
        <v>0</v>
      </c>
      <c r="Y16" s="49">
        <f t="shared" si="2"/>
        <v>1</v>
      </c>
    </row>
    <row r="17" spans="1:25" ht="30" customHeight="1" x14ac:dyDescent="0.25">
      <c r="A17" s="14"/>
      <c r="B17" s="35"/>
      <c r="C17" s="36"/>
      <c r="D17" s="19" t="s">
        <v>37</v>
      </c>
      <c r="E17" s="18" t="s">
        <v>38</v>
      </c>
      <c r="F17" s="18" t="s">
        <v>37</v>
      </c>
      <c r="G17" s="18" t="s">
        <v>69</v>
      </c>
      <c r="H17" s="20" t="s">
        <v>40</v>
      </c>
      <c r="I17" s="37" t="s">
        <v>70</v>
      </c>
      <c r="J17" s="38" t="s">
        <v>42</v>
      </c>
      <c r="K17" s="39" t="s">
        <v>43</v>
      </c>
      <c r="L17" s="40" t="s">
        <v>44</v>
      </c>
      <c r="M17" s="39" t="s">
        <v>45</v>
      </c>
      <c r="N17" s="40" t="s">
        <v>71</v>
      </c>
      <c r="O17" s="39" t="s">
        <v>47</v>
      </c>
      <c r="P17" s="41">
        <v>185</v>
      </c>
      <c r="Q17" s="42">
        <v>0</v>
      </c>
      <c r="R17" s="42">
        <v>41</v>
      </c>
      <c r="S17" s="43">
        <f t="shared" si="0"/>
        <v>0.22162162162162163</v>
      </c>
      <c r="T17" s="44">
        <v>0</v>
      </c>
      <c r="U17" s="45">
        <v>2000000</v>
      </c>
      <c r="V17" s="46">
        <v>1667259.1</v>
      </c>
      <c r="W17" s="47">
        <v>1667259.1</v>
      </c>
      <c r="X17" s="48">
        <f t="shared" si="1"/>
        <v>0.83362955000000005</v>
      </c>
      <c r="Y17" s="49">
        <f t="shared" si="2"/>
        <v>1</v>
      </c>
    </row>
    <row r="18" spans="1:25" ht="30" customHeight="1" x14ac:dyDescent="0.25">
      <c r="A18" s="14"/>
      <c r="B18" s="35"/>
      <c r="C18" s="36"/>
      <c r="D18" s="19" t="s">
        <v>37</v>
      </c>
      <c r="E18" s="18" t="s">
        <v>38</v>
      </c>
      <c r="F18" s="18" t="s">
        <v>37</v>
      </c>
      <c r="G18" s="18" t="s">
        <v>72</v>
      </c>
      <c r="H18" s="20" t="s">
        <v>40</v>
      </c>
      <c r="I18" s="37" t="s">
        <v>73</v>
      </c>
      <c r="J18" s="38" t="s">
        <v>42</v>
      </c>
      <c r="K18" s="39" t="s">
        <v>43</v>
      </c>
      <c r="L18" s="40" t="s">
        <v>44</v>
      </c>
      <c r="M18" s="39" t="s">
        <v>45</v>
      </c>
      <c r="N18" s="40" t="s">
        <v>74</v>
      </c>
      <c r="O18" s="39" t="s">
        <v>47</v>
      </c>
      <c r="P18" s="41">
        <v>80</v>
      </c>
      <c r="Q18" s="42">
        <v>0</v>
      </c>
      <c r="R18" s="42">
        <v>14</v>
      </c>
      <c r="S18" s="43">
        <f t="shared" si="0"/>
        <v>0.17499999999999999</v>
      </c>
      <c r="T18" s="44">
        <v>0</v>
      </c>
      <c r="U18" s="45">
        <v>2000000</v>
      </c>
      <c r="V18" s="46">
        <v>1184157.49</v>
      </c>
      <c r="W18" s="47">
        <v>549718.68999999994</v>
      </c>
      <c r="X18" s="48">
        <f t="shared" si="1"/>
        <v>0.27485934499999998</v>
      </c>
      <c r="Y18" s="49">
        <f t="shared" si="2"/>
        <v>0.46422768478203008</v>
      </c>
    </row>
    <row r="19" spans="1:25" ht="30" customHeight="1" x14ac:dyDescent="0.25">
      <c r="A19" s="14"/>
      <c r="B19" s="35"/>
      <c r="C19" s="36"/>
      <c r="D19" s="19" t="s">
        <v>37</v>
      </c>
      <c r="E19" s="18" t="s">
        <v>38</v>
      </c>
      <c r="F19" s="18" t="s">
        <v>37</v>
      </c>
      <c r="G19" s="18" t="s">
        <v>75</v>
      </c>
      <c r="H19" s="20" t="s">
        <v>40</v>
      </c>
      <c r="I19" s="37" t="s">
        <v>76</v>
      </c>
      <c r="J19" s="38" t="s">
        <v>42</v>
      </c>
      <c r="K19" s="39" t="s">
        <v>43</v>
      </c>
      <c r="L19" s="40" t="s">
        <v>44</v>
      </c>
      <c r="M19" s="39" t="s">
        <v>45</v>
      </c>
      <c r="N19" s="40" t="s">
        <v>77</v>
      </c>
      <c r="O19" s="39" t="s">
        <v>47</v>
      </c>
      <c r="P19" s="41">
        <v>7</v>
      </c>
      <c r="Q19" s="42">
        <v>0</v>
      </c>
      <c r="R19" s="42">
        <v>7</v>
      </c>
      <c r="S19" s="43">
        <f t="shared" si="0"/>
        <v>1</v>
      </c>
      <c r="T19" s="44">
        <v>0</v>
      </c>
      <c r="U19" s="45">
        <v>2000000</v>
      </c>
      <c r="V19" s="46">
        <v>1993731.44</v>
      </c>
      <c r="W19" s="47">
        <v>1993731.44</v>
      </c>
      <c r="X19" s="48">
        <f t="shared" si="1"/>
        <v>0.99686571999999996</v>
      </c>
      <c r="Y19" s="49">
        <f t="shared" si="2"/>
        <v>1</v>
      </c>
    </row>
    <row r="20" spans="1:25" ht="30" customHeight="1" x14ac:dyDescent="0.25">
      <c r="A20" s="14"/>
      <c r="B20" s="35"/>
      <c r="C20" s="36"/>
      <c r="D20" s="19" t="s">
        <v>37</v>
      </c>
      <c r="E20" s="18" t="s">
        <v>38</v>
      </c>
      <c r="F20" s="18" t="s">
        <v>38</v>
      </c>
      <c r="G20" s="18" t="s">
        <v>78</v>
      </c>
      <c r="H20" s="20" t="s">
        <v>40</v>
      </c>
      <c r="I20" s="37" t="s">
        <v>79</v>
      </c>
      <c r="J20" s="38" t="s">
        <v>42</v>
      </c>
      <c r="K20" s="39" t="s">
        <v>43</v>
      </c>
      <c r="L20" s="40" t="s">
        <v>44</v>
      </c>
      <c r="M20" s="39" t="s">
        <v>45</v>
      </c>
      <c r="N20" s="40" t="s">
        <v>80</v>
      </c>
      <c r="O20" s="39" t="s">
        <v>47</v>
      </c>
      <c r="P20" s="41">
        <v>1</v>
      </c>
      <c r="Q20" s="42">
        <v>1</v>
      </c>
      <c r="R20" s="42">
        <v>1</v>
      </c>
      <c r="S20" s="43">
        <f t="shared" si="0"/>
        <v>1</v>
      </c>
      <c r="T20" s="44">
        <f t="shared" si="3"/>
        <v>1</v>
      </c>
      <c r="U20" s="45">
        <v>1195000</v>
      </c>
      <c r="V20" s="46">
        <v>901507.33</v>
      </c>
      <c r="W20" s="47">
        <v>901507.33</v>
      </c>
      <c r="X20" s="48">
        <f t="shared" si="1"/>
        <v>0.75439943933054388</v>
      </c>
      <c r="Y20" s="49">
        <f t="shared" si="2"/>
        <v>1</v>
      </c>
    </row>
    <row r="21" spans="1:25" ht="30" customHeight="1" x14ac:dyDescent="0.25">
      <c r="A21" s="51"/>
      <c r="B21" s="35"/>
      <c r="C21" s="36"/>
      <c r="D21" s="52" t="s">
        <v>37</v>
      </c>
      <c r="E21" s="53" t="s">
        <v>55</v>
      </c>
      <c r="F21" s="53" t="s">
        <v>56</v>
      </c>
      <c r="G21" s="18" t="s">
        <v>81</v>
      </c>
      <c r="H21" s="54" t="s">
        <v>40</v>
      </c>
      <c r="I21" s="55" t="s">
        <v>82</v>
      </c>
      <c r="J21" s="56" t="s">
        <v>42</v>
      </c>
      <c r="K21" s="39" t="s">
        <v>43</v>
      </c>
      <c r="L21" s="57" t="s">
        <v>44</v>
      </c>
      <c r="M21" s="58" t="s">
        <v>45</v>
      </c>
      <c r="N21" s="57" t="s">
        <v>83</v>
      </c>
      <c r="O21" s="58" t="s">
        <v>47</v>
      </c>
      <c r="P21" s="59">
        <v>950</v>
      </c>
      <c r="Q21" s="60">
        <v>0</v>
      </c>
      <c r="R21" s="61">
        <v>989</v>
      </c>
      <c r="S21" s="43">
        <f t="shared" si="0"/>
        <v>1.0410526315789475</v>
      </c>
      <c r="T21" s="44">
        <v>0</v>
      </c>
      <c r="U21" s="45">
        <v>2250987.23</v>
      </c>
      <c r="V21" s="46">
        <v>2404526</v>
      </c>
      <c r="W21" s="62">
        <v>2267655</v>
      </c>
      <c r="X21" s="48">
        <f t="shared" si="1"/>
        <v>1.00740464884823</v>
      </c>
      <c r="Y21" s="49">
        <f t="shared" si="2"/>
        <v>0.94307776251951525</v>
      </c>
    </row>
    <row r="22" spans="1:25" ht="30" customHeight="1" x14ac:dyDescent="0.25">
      <c r="A22" s="51"/>
      <c r="B22" s="35"/>
      <c r="C22" s="36"/>
      <c r="D22" s="52" t="s">
        <v>37</v>
      </c>
      <c r="E22" s="53" t="s">
        <v>55</v>
      </c>
      <c r="F22" s="53" t="s">
        <v>56</v>
      </c>
      <c r="G22" s="18" t="s">
        <v>81</v>
      </c>
      <c r="H22" s="54" t="s">
        <v>40</v>
      </c>
      <c r="I22" s="55" t="s">
        <v>82</v>
      </c>
      <c r="J22" s="56" t="s">
        <v>42</v>
      </c>
      <c r="K22" s="39" t="s">
        <v>43</v>
      </c>
      <c r="L22" s="57" t="s">
        <v>44</v>
      </c>
      <c r="M22" s="58" t="s">
        <v>45</v>
      </c>
      <c r="N22" s="57" t="s">
        <v>84</v>
      </c>
      <c r="O22" s="58" t="s">
        <v>47</v>
      </c>
      <c r="P22" s="59">
        <v>1390</v>
      </c>
      <c r="Q22" s="60">
        <v>0</v>
      </c>
      <c r="R22" s="63">
        <v>1557</v>
      </c>
      <c r="S22" s="43">
        <f t="shared" si="0"/>
        <v>1.1201438848920864</v>
      </c>
      <c r="T22" s="44">
        <v>0</v>
      </c>
      <c r="U22" s="45">
        <v>2250987.2200000002</v>
      </c>
      <c r="V22" s="46">
        <v>2404526</v>
      </c>
      <c r="W22" s="62">
        <v>2267655</v>
      </c>
      <c r="X22" s="48">
        <f t="shared" si="1"/>
        <v>1.0074046533236203</v>
      </c>
      <c r="Y22" s="49">
        <f t="shared" si="2"/>
        <v>0.94307776251951525</v>
      </c>
    </row>
    <row r="23" spans="1:25" ht="30" customHeight="1" x14ac:dyDescent="0.25">
      <c r="A23" s="51"/>
      <c r="B23" s="35"/>
      <c r="C23" s="36"/>
      <c r="D23" s="52" t="s">
        <v>37</v>
      </c>
      <c r="E23" s="53" t="s">
        <v>55</v>
      </c>
      <c r="F23" s="53" t="s">
        <v>56</v>
      </c>
      <c r="G23" s="18" t="s">
        <v>81</v>
      </c>
      <c r="H23" s="54" t="s">
        <v>40</v>
      </c>
      <c r="I23" s="55" t="s">
        <v>82</v>
      </c>
      <c r="J23" s="56" t="s">
        <v>42</v>
      </c>
      <c r="K23" s="39" t="s">
        <v>43</v>
      </c>
      <c r="L23" s="57" t="s">
        <v>44</v>
      </c>
      <c r="M23" s="58" t="s">
        <v>45</v>
      </c>
      <c r="N23" s="57" t="s">
        <v>85</v>
      </c>
      <c r="O23" s="58" t="s">
        <v>47</v>
      </c>
      <c r="P23" s="59">
        <v>3650</v>
      </c>
      <c r="Q23" s="60">
        <v>0</v>
      </c>
      <c r="R23" s="63">
        <v>3100</v>
      </c>
      <c r="S23" s="43">
        <f t="shared" si="0"/>
        <v>0.84931506849315064</v>
      </c>
      <c r="T23" s="44">
        <v>0</v>
      </c>
      <c r="U23" s="45">
        <v>1800789.78</v>
      </c>
      <c r="V23" s="46">
        <v>1923620.8</v>
      </c>
      <c r="W23" s="62">
        <v>1814124</v>
      </c>
      <c r="X23" s="48">
        <f t="shared" si="1"/>
        <v>1.0074046510859251</v>
      </c>
      <c r="Y23" s="49">
        <f t="shared" si="2"/>
        <v>0.94307776251951525</v>
      </c>
    </row>
    <row r="24" spans="1:25" ht="30" customHeight="1" x14ac:dyDescent="0.25">
      <c r="A24" s="51"/>
      <c r="B24" s="35"/>
      <c r="C24" s="36"/>
      <c r="D24" s="52" t="s">
        <v>37</v>
      </c>
      <c r="E24" s="53" t="s">
        <v>55</v>
      </c>
      <c r="F24" s="53" t="s">
        <v>56</v>
      </c>
      <c r="G24" s="18" t="s">
        <v>81</v>
      </c>
      <c r="H24" s="54" t="s">
        <v>40</v>
      </c>
      <c r="I24" s="55" t="s">
        <v>82</v>
      </c>
      <c r="J24" s="56" t="s">
        <v>42</v>
      </c>
      <c r="K24" s="39" t="s">
        <v>43</v>
      </c>
      <c r="L24" s="57" t="s">
        <v>44</v>
      </c>
      <c r="M24" s="58" t="s">
        <v>45</v>
      </c>
      <c r="N24" s="57" t="s">
        <v>86</v>
      </c>
      <c r="O24" s="58" t="s">
        <v>47</v>
      </c>
      <c r="P24" s="59">
        <v>1910</v>
      </c>
      <c r="Q24" s="60">
        <v>0</v>
      </c>
      <c r="R24" s="63">
        <v>2173</v>
      </c>
      <c r="S24" s="43">
        <f t="shared" si="0"/>
        <v>1.1376963350785341</v>
      </c>
      <c r="T24" s="44">
        <v>0</v>
      </c>
      <c r="U24" s="45">
        <v>1800789.78</v>
      </c>
      <c r="V24" s="46">
        <v>1923620.8</v>
      </c>
      <c r="W24" s="62">
        <v>1814124</v>
      </c>
      <c r="X24" s="48">
        <f t="shared" si="1"/>
        <v>1.0074046510859251</v>
      </c>
      <c r="Y24" s="49">
        <f t="shared" si="2"/>
        <v>0.94307776251951525</v>
      </c>
    </row>
    <row r="25" spans="1:25" ht="30" customHeight="1" x14ac:dyDescent="0.25">
      <c r="A25" s="51"/>
      <c r="B25" s="35"/>
      <c r="C25" s="36"/>
      <c r="D25" s="52" t="s">
        <v>37</v>
      </c>
      <c r="E25" s="53" t="s">
        <v>55</v>
      </c>
      <c r="F25" s="53" t="s">
        <v>56</v>
      </c>
      <c r="G25" s="18" t="s">
        <v>81</v>
      </c>
      <c r="H25" s="54" t="s">
        <v>40</v>
      </c>
      <c r="I25" s="55" t="s">
        <v>82</v>
      </c>
      <c r="J25" s="56" t="s">
        <v>42</v>
      </c>
      <c r="K25" s="39" t="s">
        <v>43</v>
      </c>
      <c r="L25" s="57" t="s">
        <v>44</v>
      </c>
      <c r="M25" s="58" t="s">
        <v>45</v>
      </c>
      <c r="N25" s="57" t="s">
        <v>87</v>
      </c>
      <c r="O25" s="58" t="s">
        <v>47</v>
      </c>
      <c r="P25" s="59">
        <v>1080</v>
      </c>
      <c r="Q25" s="60">
        <v>0</v>
      </c>
      <c r="R25" s="63">
        <v>1166</v>
      </c>
      <c r="S25" s="43">
        <f t="shared" si="0"/>
        <v>1.0796296296296297</v>
      </c>
      <c r="T25" s="44">
        <v>0</v>
      </c>
      <c r="U25" s="45">
        <v>900394.89</v>
      </c>
      <c r="V25" s="46">
        <v>961810.41</v>
      </c>
      <c r="W25" s="62">
        <v>907062.52</v>
      </c>
      <c r="X25" s="48">
        <f t="shared" si="1"/>
        <v>1.0074052286103046</v>
      </c>
      <c r="Y25" s="49">
        <f t="shared" si="2"/>
        <v>0.9430782933613705</v>
      </c>
    </row>
    <row r="26" spans="1:25" ht="30" customHeight="1" x14ac:dyDescent="0.25">
      <c r="A26" s="14"/>
      <c r="B26" s="35"/>
      <c r="C26" s="36"/>
      <c r="D26" s="19" t="s">
        <v>37</v>
      </c>
      <c r="E26" s="18" t="s">
        <v>55</v>
      </c>
      <c r="F26" s="18" t="s">
        <v>56</v>
      </c>
      <c r="G26" s="18" t="s">
        <v>88</v>
      </c>
      <c r="H26" s="20" t="s">
        <v>40</v>
      </c>
      <c r="I26" s="37" t="s">
        <v>89</v>
      </c>
      <c r="J26" s="38" t="s">
        <v>42</v>
      </c>
      <c r="K26" s="39" t="s">
        <v>43</v>
      </c>
      <c r="L26" s="40" t="s">
        <v>44</v>
      </c>
      <c r="M26" s="39" t="s">
        <v>45</v>
      </c>
      <c r="N26" s="40" t="s">
        <v>90</v>
      </c>
      <c r="O26" s="39" t="s">
        <v>47</v>
      </c>
      <c r="P26" s="59">
        <v>7500</v>
      </c>
      <c r="Q26" s="60">
        <v>0</v>
      </c>
      <c r="R26" s="64">
        <v>6624</v>
      </c>
      <c r="S26" s="43">
        <f t="shared" si="0"/>
        <v>0.88319999999999999</v>
      </c>
      <c r="T26" s="44">
        <v>0</v>
      </c>
      <c r="U26" s="45">
        <v>3756426.35</v>
      </c>
      <c r="V26" s="46">
        <v>4288219.18</v>
      </c>
      <c r="W26" s="46">
        <v>3687389.2</v>
      </c>
      <c r="X26" s="48">
        <f t="shared" si="1"/>
        <v>0.98162158829494961</v>
      </c>
      <c r="Y26" s="49">
        <f t="shared" si="2"/>
        <v>0.85988822987354874</v>
      </c>
    </row>
    <row r="27" spans="1:25" ht="30" customHeight="1" x14ac:dyDescent="0.25">
      <c r="A27" s="51"/>
      <c r="B27" s="35"/>
      <c r="C27" s="36"/>
      <c r="D27" s="52" t="s">
        <v>37</v>
      </c>
      <c r="E27" s="53" t="s">
        <v>55</v>
      </c>
      <c r="F27" s="53" t="s">
        <v>56</v>
      </c>
      <c r="G27" s="18" t="s">
        <v>88</v>
      </c>
      <c r="H27" s="54" t="s">
        <v>40</v>
      </c>
      <c r="I27" s="55" t="s">
        <v>89</v>
      </c>
      <c r="J27" s="56" t="s">
        <v>42</v>
      </c>
      <c r="K27" s="39" t="s">
        <v>43</v>
      </c>
      <c r="L27" s="57" t="s">
        <v>44</v>
      </c>
      <c r="M27" s="58" t="s">
        <v>45</v>
      </c>
      <c r="N27" s="57" t="s">
        <v>91</v>
      </c>
      <c r="O27" s="58" t="s">
        <v>47</v>
      </c>
      <c r="P27" s="59">
        <v>150</v>
      </c>
      <c r="Q27" s="60">
        <v>0</v>
      </c>
      <c r="R27" s="64">
        <v>150</v>
      </c>
      <c r="S27" s="43">
        <f t="shared" si="0"/>
        <v>1</v>
      </c>
      <c r="T27" s="44">
        <v>0</v>
      </c>
      <c r="U27" s="45">
        <v>2048959.83</v>
      </c>
      <c r="V27" s="46">
        <v>2339050.46</v>
      </c>
      <c r="W27" s="46">
        <v>2011303.2</v>
      </c>
      <c r="X27" s="48">
        <f t="shared" si="1"/>
        <v>0.98162158698835977</v>
      </c>
      <c r="Y27" s="49">
        <f t="shared" si="2"/>
        <v>0.85988020968132517</v>
      </c>
    </row>
    <row r="28" spans="1:25" ht="30" customHeight="1" x14ac:dyDescent="0.25">
      <c r="A28" s="51"/>
      <c r="B28" s="35"/>
      <c r="C28" s="36"/>
      <c r="D28" s="52" t="s">
        <v>37</v>
      </c>
      <c r="E28" s="53" t="s">
        <v>55</v>
      </c>
      <c r="F28" s="53" t="s">
        <v>56</v>
      </c>
      <c r="G28" s="18" t="s">
        <v>88</v>
      </c>
      <c r="H28" s="54" t="s">
        <v>40</v>
      </c>
      <c r="I28" s="55" t="s">
        <v>89</v>
      </c>
      <c r="J28" s="56" t="s">
        <v>42</v>
      </c>
      <c r="K28" s="39" t="s">
        <v>43</v>
      </c>
      <c r="L28" s="57" t="s">
        <v>44</v>
      </c>
      <c r="M28" s="58" t="s">
        <v>45</v>
      </c>
      <c r="N28" s="57" t="s">
        <v>92</v>
      </c>
      <c r="O28" s="58" t="s">
        <v>47</v>
      </c>
      <c r="P28" s="59">
        <v>2800</v>
      </c>
      <c r="Q28" s="60">
        <v>0</v>
      </c>
      <c r="R28" s="64">
        <v>1457</v>
      </c>
      <c r="S28" s="43">
        <f t="shared" si="0"/>
        <v>0.52035714285714285</v>
      </c>
      <c r="T28" s="44">
        <v>0</v>
      </c>
      <c r="U28" s="45">
        <v>682986.61</v>
      </c>
      <c r="V28" s="46">
        <v>779683.48</v>
      </c>
      <c r="W28" s="46">
        <v>670434.4</v>
      </c>
      <c r="X28" s="48">
        <f t="shared" si="1"/>
        <v>0.98162158698835988</v>
      </c>
      <c r="Y28" s="49">
        <f t="shared" si="2"/>
        <v>0.8598802170337122</v>
      </c>
    </row>
    <row r="29" spans="1:25" ht="30" customHeight="1" x14ac:dyDescent="0.25">
      <c r="A29" s="51"/>
      <c r="B29" s="35"/>
      <c r="C29" s="36"/>
      <c r="D29" s="52" t="s">
        <v>37</v>
      </c>
      <c r="E29" s="53" t="s">
        <v>55</v>
      </c>
      <c r="F29" s="53" t="s">
        <v>56</v>
      </c>
      <c r="G29" s="18" t="s">
        <v>88</v>
      </c>
      <c r="H29" s="54" t="s">
        <v>40</v>
      </c>
      <c r="I29" s="55" t="s">
        <v>89</v>
      </c>
      <c r="J29" s="56" t="s">
        <v>42</v>
      </c>
      <c r="K29" s="39" t="s">
        <v>43</v>
      </c>
      <c r="L29" s="57" t="s">
        <v>44</v>
      </c>
      <c r="M29" s="58" t="s">
        <v>45</v>
      </c>
      <c r="N29" s="57" t="s">
        <v>93</v>
      </c>
      <c r="O29" s="58" t="s">
        <v>47</v>
      </c>
      <c r="P29" s="59">
        <v>1050</v>
      </c>
      <c r="Q29" s="60">
        <v>0</v>
      </c>
      <c r="R29" s="64">
        <v>1537</v>
      </c>
      <c r="S29" s="43">
        <f t="shared" si="0"/>
        <v>1.4638095238095239</v>
      </c>
      <c r="T29" s="44">
        <v>0</v>
      </c>
      <c r="U29" s="45">
        <v>341493.31</v>
      </c>
      <c r="V29" s="46">
        <v>389881.76</v>
      </c>
      <c r="W29" s="46">
        <v>335217.65999999997</v>
      </c>
      <c r="X29" s="48">
        <f t="shared" si="1"/>
        <v>0.98162291964079762</v>
      </c>
      <c r="Y29" s="49">
        <f t="shared" si="2"/>
        <v>0.85979313317965933</v>
      </c>
    </row>
    <row r="30" spans="1:25" ht="30" customHeight="1" x14ac:dyDescent="0.25">
      <c r="A30" s="51"/>
      <c r="B30" s="35"/>
      <c r="C30" s="36"/>
      <c r="D30" s="52" t="s">
        <v>37</v>
      </c>
      <c r="E30" s="53" t="s">
        <v>55</v>
      </c>
      <c r="F30" s="53" t="s">
        <v>56</v>
      </c>
      <c r="G30" s="18" t="s">
        <v>94</v>
      </c>
      <c r="H30" s="54" t="s">
        <v>40</v>
      </c>
      <c r="I30" s="55" t="s">
        <v>95</v>
      </c>
      <c r="J30" s="56" t="s">
        <v>42</v>
      </c>
      <c r="K30" s="39" t="s">
        <v>43</v>
      </c>
      <c r="L30" s="57" t="s">
        <v>44</v>
      </c>
      <c r="M30" s="58" t="s">
        <v>45</v>
      </c>
      <c r="N30" s="57" t="s">
        <v>96</v>
      </c>
      <c r="O30" s="58" t="s">
        <v>47</v>
      </c>
      <c r="P30" s="59">
        <v>3300</v>
      </c>
      <c r="Q30" s="60">
        <v>0</v>
      </c>
      <c r="R30" s="64">
        <v>3232</v>
      </c>
      <c r="S30" s="43">
        <f t="shared" si="0"/>
        <v>0.97939393939393937</v>
      </c>
      <c r="T30" s="44">
        <v>0</v>
      </c>
      <c r="U30" s="65">
        <v>5297845.5</v>
      </c>
      <c r="V30" s="62">
        <v>6123369</v>
      </c>
      <c r="W30" s="62">
        <v>5115836.7</v>
      </c>
      <c r="X30" s="48">
        <f t="shared" si="1"/>
        <v>0.96564475124840843</v>
      </c>
      <c r="Y30" s="49">
        <f t="shared" si="2"/>
        <v>0.83546111625805997</v>
      </c>
    </row>
    <row r="31" spans="1:25" ht="30" customHeight="1" x14ac:dyDescent="0.25">
      <c r="A31" s="51"/>
      <c r="B31" s="35"/>
      <c r="C31" s="36"/>
      <c r="D31" s="52" t="s">
        <v>37</v>
      </c>
      <c r="E31" s="53" t="s">
        <v>55</v>
      </c>
      <c r="F31" s="53" t="s">
        <v>56</v>
      </c>
      <c r="G31" s="18" t="s">
        <v>94</v>
      </c>
      <c r="H31" s="54" t="s">
        <v>40</v>
      </c>
      <c r="I31" s="55" t="s">
        <v>95</v>
      </c>
      <c r="J31" s="56" t="s">
        <v>42</v>
      </c>
      <c r="K31" s="39" t="s">
        <v>43</v>
      </c>
      <c r="L31" s="57" t="s">
        <v>44</v>
      </c>
      <c r="M31" s="58" t="s">
        <v>45</v>
      </c>
      <c r="N31" s="57" t="s">
        <v>97</v>
      </c>
      <c r="O31" s="58" t="s">
        <v>47</v>
      </c>
      <c r="P31" s="59">
        <v>1539</v>
      </c>
      <c r="Q31" s="60">
        <v>0</v>
      </c>
      <c r="R31" s="64">
        <v>1187</v>
      </c>
      <c r="S31" s="43">
        <f t="shared" si="0"/>
        <v>0.77128005198180638</v>
      </c>
      <c r="T31" s="44">
        <v>0</v>
      </c>
      <c r="U31" s="65">
        <v>2648922.75</v>
      </c>
      <c r="V31" s="62">
        <v>3061684.5</v>
      </c>
      <c r="W31" s="62">
        <v>2557918.35</v>
      </c>
      <c r="X31" s="48">
        <f t="shared" si="1"/>
        <v>0.96564475124840843</v>
      </c>
      <c r="Y31" s="49">
        <f t="shared" si="2"/>
        <v>0.83546111625805997</v>
      </c>
    </row>
    <row r="32" spans="1:25" ht="30" customHeight="1" x14ac:dyDescent="0.25">
      <c r="A32" s="51"/>
      <c r="B32" s="35"/>
      <c r="C32" s="36"/>
      <c r="D32" s="52" t="s">
        <v>37</v>
      </c>
      <c r="E32" s="53" t="s">
        <v>55</v>
      </c>
      <c r="F32" s="53" t="s">
        <v>56</v>
      </c>
      <c r="G32" s="18" t="s">
        <v>94</v>
      </c>
      <c r="H32" s="54" t="s">
        <v>40</v>
      </c>
      <c r="I32" s="55" t="s">
        <v>95</v>
      </c>
      <c r="J32" s="56" t="s">
        <v>42</v>
      </c>
      <c r="K32" s="39" t="s">
        <v>43</v>
      </c>
      <c r="L32" s="57" t="s">
        <v>44</v>
      </c>
      <c r="M32" s="58" t="s">
        <v>45</v>
      </c>
      <c r="N32" s="57" t="s">
        <v>98</v>
      </c>
      <c r="O32" s="58" t="s">
        <v>47</v>
      </c>
      <c r="P32" s="59">
        <v>22500</v>
      </c>
      <c r="Q32" s="60">
        <v>0</v>
      </c>
      <c r="R32" s="64">
        <v>25798</v>
      </c>
      <c r="S32" s="43">
        <f t="shared" si="0"/>
        <v>1.1465777777777777</v>
      </c>
      <c r="T32" s="44">
        <v>0</v>
      </c>
      <c r="U32" s="65">
        <v>6180819.75</v>
      </c>
      <c r="V32" s="62">
        <v>7143930.5</v>
      </c>
      <c r="W32" s="62">
        <v>5968476.1500000004</v>
      </c>
      <c r="X32" s="48">
        <f t="shared" si="1"/>
        <v>0.96564475124840854</v>
      </c>
      <c r="Y32" s="49">
        <f t="shared" si="2"/>
        <v>0.83546111625805997</v>
      </c>
    </row>
    <row r="33" spans="1:25" ht="30" customHeight="1" x14ac:dyDescent="0.25">
      <c r="A33" s="51"/>
      <c r="B33" s="35"/>
      <c r="C33" s="36"/>
      <c r="D33" s="52" t="s">
        <v>37</v>
      </c>
      <c r="E33" s="53" t="s">
        <v>55</v>
      </c>
      <c r="F33" s="53" t="s">
        <v>56</v>
      </c>
      <c r="G33" s="18" t="s">
        <v>94</v>
      </c>
      <c r="H33" s="54" t="s">
        <v>40</v>
      </c>
      <c r="I33" s="55" t="s">
        <v>95</v>
      </c>
      <c r="J33" s="56" t="s">
        <v>42</v>
      </c>
      <c r="K33" s="39" t="s">
        <v>43</v>
      </c>
      <c r="L33" s="57" t="s">
        <v>44</v>
      </c>
      <c r="M33" s="58" t="s">
        <v>45</v>
      </c>
      <c r="N33" s="57" t="s">
        <v>99</v>
      </c>
      <c r="O33" s="58" t="s">
        <v>47</v>
      </c>
      <c r="P33" s="59">
        <v>550</v>
      </c>
      <c r="Q33" s="60">
        <v>0</v>
      </c>
      <c r="R33" s="64">
        <v>259</v>
      </c>
      <c r="S33" s="43">
        <f t="shared" si="0"/>
        <v>0.47090909090909089</v>
      </c>
      <c r="T33" s="44">
        <v>0</v>
      </c>
      <c r="U33" s="65">
        <v>3531897</v>
      </c>
      <c r="V33" s="62">
        <v>4082246.16</v>
      </c>
      <c r="W33" s="62">
        <v>3410558.78</v>
      </c>
      <c r="X33" s="48">
        <f t="shared" si="1"/>
        <v>0.9656450287196936</v>
      </c>
      <c r="Y33" s="49">
        <f t="shared" si="2"/>
        <v>0.83546132357682212</v>
      </c>
    </row>
    <row r="34" spans="1:25" ht="27" customHeight="1" x14ac:dyDescent="0.25">
      <c r="A34" s="51"/>
      <c r="B34" s="35"/>
      <c r="C34" s="36"/>
      <c r="D34" s="52" t="s">
        <v>37</v>
      </c>
      <c r="E34" s="53" t="s">
        <v>55</v>
      </c>
      <c r="F34" s="53" t="s">
        <v>56</v>
      </c>
      <c r="G34" s="53" t="s">
        <v>100</v>
      </c>
      <c r="H34" s="54" t="s">
        <v>40</v>
      </c>
      <c r="I34" s="55" t="s">
        <v>101</v>
      </c>
      <c r="J34" s="56" t="s">
        <v>42</v>
      </c>
      <c r="K34" s="39" t="s">
        <v>43</v>
      </c>
      <c r="L34" s="57" t="s">
        <v>44</v>
      </c>
      <c r="M34" s="58" t="s">
        <v>45</v>
      </c>
      <c r="N34" s="57" t="s">
        <v>102</v>
      </c>
      <c r="O34" s="58" t="s">
        <v>47</v>
      </c>
      <c r="P34" s="59">
        <v>3000</v>
      </c>
      <c r="Q34" s="60">
        <v>0</v>
      </c>
      <c r="R34" s="64">
        <v>5879</v>
      </c>
      <c r="S34" s="43">
        <f t="shared" si="0"/>
        <v>1.9596666666666667</v>
      </c>
      <c r="T34" s="44">
        <v>0</v>
      </c>
      <c r="U34" s="66">
        <v>387003.6</v>
      </c>
      <c r="V34" s="46">
        <v>404226</v>
      </c>
      <c r="W34" s="46">
        <v>284272</v>
      </c>
      <c r="X34" s="48">
        <f t="shared" si="1"/>
        <v>0.73454613858889173</v>
      </c>
      <c r="Y34" s="49">
        <f t="shared" si="2"/>
        <v>0.70325016203806778</v>
      </c>
    </row>
    <row r="35" spans="1:25" ht="21" customHeight="1" x14ac:dyDescent="0.25">
      <c r="A35" s="51"/>
      <c r="B35" s="35"/>
      <c r="C35" s="36"/>
      <c r="D35" s="52" t="s">
        <v>37</v>
      </c>
      <c r="E35" s="53" t="s">
        <v>55</v>
      </c>
      <c r="F35" s="53" t="s">
        <v>56</v>
      </c>
      <c r="G35" s="53" t="s">
        <v>100</v>
      </c>
      <c r="H35" s="54" t="s">
        <v>40</v>
      </c>
      <c r="I35" s="55" t="s">
        <v>101</v>
      </c>
      <c r="J35" s="56" t="s">
        <v>42</v>
      </c>
      <c r="K35" s="39" t="s">
        <v>43</v>
      </c>
      <c r="L35" s="57" t="s">
        <v>44</v>
      </c>
      <c r="M35" s="58" t="s">
        <v>45</v>
      </c>
      <c r="N35" s="57" t="s">
        <v>103</v>
      </c>
      <c r="O35" s="58" t="s">
        <v>47</v>
      </c>
      <c r="P35" s="59">
        <v>500</v>
      </c>
      <c r="Q35" s="60">
        <v>0</v>
      </c>
      <c r="R35" s="64">
        <v>385</v>
      </c>
      <c r="S35" s="43">
        <f t="shared" si="0"/>
        <v>0.77</v>
      </c>
      <c r="T35" s="44">
        <v>0</v>
      </c>
      <c r="U35" s="66">
        <v>580505.4</v>
      </c>
      <c r="V35" s="46">
        <v>606339</v>
      </c>
      <c r="W35" s="46">
        <v>426408</v>
      </c>
      <c r="X35" s="48">
        <f t="shared" si="1"/>
        <v>0.73454613858889162</v>
      </c>
      <c r="Y35" s="49">
        <f t="shared" si="2"/>
        <v>0.70325016203806778</v>
      </c>
    </row>
    <row r="36" spans="1:25" ht="21" customHeight="1" x14ac:dyDescent="0.25">
      <c r="A36" s="51"/>
      <c r="B36" s="35"/>
      <c r="C36" s="36"/>
      <c r="D36" s="52" t="s">
        <v>37</v>
      </c>
      <c r="E36" s="53" t="s">
        <v>55</v>
      </c>
      <c r="F36" s="53" t="s">
        <v>56</v>
      </c>
      <c r="G36" s="53" t="s">
        <v>100</v>
      </c>
      <c r="H36" s="54" t="s">
        <v>40</v>
      </c>
      <c r="I36" s="55" t="s">
        <v>101</v>
      </c>
      <c r="J36" s="56" t="s">
        <v>42</v>
      </c>
      <c r="K36" s="39" t="s">
        <v>43</v>
      </c>
      <c r="L36" s="57" t="s">
        <v>44</v>
      </c>
      <c r="M36" s="58" t="s">
        <v>45</v>
      </c>
      <c r="N36" s="57" t="s">
        <v>104</v>
      </c>
      <c r="O36" s="58" t="s">
        <v>47</v>
      </c>
      <c r="P36" s="59">
        <v>240</v>
      </c>
      <c r="Q36" s="60">
        <v>0</v>
      </c>
      <c r="R36" s="64">
        <v>152</v>
      </c>
      <c r="S36" s="43">
        <f t="shared" si="0"/>
        <v>0.6333333333333333</v>
      </c>
      <c r="T36" s="44">
        <v>0</v>
      </c>
      <c r="U36" s="66">
        <v>967509</v>
      </c>
      <c r="V36" s="46">
        <v>1010565.67</v>
      </c>
      <c r="W36" s="46">
        <v>710680.61</v>
      </c>
      <c r="X36" s="48">
        <f t="shared" si="1"/>
        <v>0.73454676907398275</v>
      </c>
      <c r="Y36" s="49">
        <f t="shared" si="2"/>
        <v>0.70325029940904282</v>
      </c>
    </row>
    <row r="37" spans="1:25" ht="21" customHeight="1" x14ac:dyDescent="0.25">
      <c r="A37" s="51"/>
      <c r="B37" s="35"/>
      <c r="C37" s="36"/>
      <c r="D37" s="52" t="s">
        <v>37</v>
      </c>
      <c r="E37" s="53" t="s">
        <v>55</v>
      </c>
      <c r="F37" s="53" t="s">
        <v>56</v>
      </c>
      <c r="G37" s="53" t="s">
        <v>105</v>
      </c>
      <c r="H37" s="54" t="s">
        <v>40</v>
      </c>
      <c r="I37" s="55" t="s">
        <v>106</v>
      </c>
      <c r="J37" s="56" t="s">
        <v>42</v>
      </c>
      <c r="K37" s="39" t="s">
        <v>43</v>
      </c>
      <c r="L37" s="57" t="s">
        <v>44</v>
      </c>
      <c r="M37" s="58" t="s">
        <v>45</v>
      </c>
      <c r="N37" s="57" t="s">
        <v>107</v>
      </c>
      <c r="O37" s="58" t="s">
        <v>47</v>
      </c>
      <c r="P37" s="59">
        <v>70</v>
      </c>
      <c r="Q37" s="60">
        <v>0</v>
      </c>
      <c r="R37" s="64">
        <v>32</v>
      </c>
      <c r="S37" s="43">
        <f t="shared" si="0"/>
        <v>0.45714285714285713</v>
      </c>
      <c r="T37" s="44">
        <v>0</v>
      </c>
      <c r="U37" s="45">
        <v>266490.90000000002</v>
      </c>
      <c r="V37" s="46">
        <v>303394.5</v>
      </c>
      <c r="W37" s="46">
        <v>247284.75</v>
      </c>
      <c r="X37" s="48">
        <f t="shared" si="1"/>
        <v>0.9279294339881774</v>
      </c>
      <c r="Y37" s="49">
        <f t="shared" si="2"/>
        <v>0.81506009502479448</v>
      </c>
    </row>
    <row r="38" spans="1:25" ht="28.5" customHeight="1" x14ac:dyDescent="0.25">
      <c r="A38" s="51"/>
      <c r="B38" s="35"/>
      <c r="C38" s="36"/>
      <c r="D38" s="52" t="s">
        <v>37</v>
      </c>
      <c r="E38" s="53" t="s">
        <v>55</v>
      </c>
      <c r="F38" s="53" t="s">
        <v>56</v>
      </c>
      <c r="G38" s="53" t="s">
        <v>105</v>
      </c>
      <c r="H38" s="54" t="s">
        <v>40</v>
      </c>
      <c r="I38" s="55" t="s">
        <v>106</v>
      </c>
      <c r="J38" s="56" t="s">
        <v>42</v>
      </c>
      <c r="K38" s="39" t="s">
        <v>43</v>
      </c>
      <c r="L38" s="57" t="s">
        <v>44</v>
      </c>
      <c r="M38" s="58" t="s">
        <v>45</v>
      </c>
      <c r="N38" s="57" t="s">
        <v>108</v>
      </c>
      <c r="O38" s="58" t="s">
        <v>47</v>
      </c>
      <c r="P38" s="59">
        <v>300</v>
      </c>
      <c r="Q38" s="60">
        <v>0</v>
      </c>
      <c r="R38" s="64">
        <v>289</v>
      </c>
      <c r="S38" s="43">
        <f t="shared" si="0"/>
        <v>0.96333333333333337</v>
      </c>
      <c r="T38" s="44">
        <v>0</v>
      </c>
      <c r="U38" s="45">
        <v>355321.2</v>
      </c>
      <c r="V38" s="46">
        <v>404526</v>
      </c>
      <c r="W38" s="46">
        <v>329713</v>
      </c>
      <c r="X38" s="48">
        <f t="shared" si="1"/>
        <v>0.9279294339881774</v>
      </c>
      <c r="Y38" s="49">
        <f t="shared" si="2"/>
        <v>0.81506009502479448</v>
      </c>
    </row>
    <row r="39" spans="1:25" ht="21" customHeight="1" x14ac:dyDescent="0.25">
      <c r="A39" s="51"/>
      <c r="B39" s="35"/>
      <c r="C39" s="36"/>
      <c r="D39" s="52" t="s">
        <v>37</v>
      </c>
      <c r="E39" s="53" t="s">
        <v>55</v>
      </c>
      <c r="F39" s="53" t="s">
        <v>56</v>
      </c>
      <c r="G39" s="53" t="s">
        <v>105</v>
      </c>
      <c r="H39" s="54" t="s">
        <v>40</v>
      </c>
      <c r="I39" s="55" t="s">
        <v>106</v>
      </c>
      <c r="J39" s="56" t="s">
        <v>42</v>
      </c>
      <c r="K39" s="39" t="s">
        <v>43</v>
      </c>
      <c r="L39" s="57" t="s">
        <v>44</v>
      </c>
      <c r="M39" s="58" t="s">
        <v>45</v>
      </c>
      <c r="N39" s="57" t="s">
        <v>109</v>
      </c>
      <c r="O39" s="58" t="s">
        <v>47</v>
      </c>
      <c r="P39" s="59">
        <v>45000</v>
      </c>
      <c r="Q39" s="60">
        <v>0</v>
      </c>
      <c r="R39" s="64">
        <v>47098</v>
      </c>
      <c r="S39" s="43">
        <f t="shared" si="0"/>
        <v>1.0466222222222221</v>
      </c>
      <c r="T39" s="44">
        <v>0</v>
      </c>
      <c r="U39" s="45">
        <v>355321.2</v>
      </c>
      <c r="V39" s="46">
        <v>404526</v>
      </c>
      <c r="W39" s="46">
        <v>329713</v>
      </c>
      <c r="X39" s="48">
        <f t="shared" si="1"/>
        <v>0.9279294339881774</v>
      </c>
      <c r="Y39" s="49">
        <f t="shared" si="2"/>
        <v>0.81506009502479448</v>
      </c>
    </row>
    <row r="40" spans="1:25" ht="21" customHeight="1" x14ac:dyDescent="0.25">
      <c r="A40" s="51"/>
      <c r="B40" s="35"/>
      <c r="C40" s="36"/>
      <c r="D40" s="52" t="s">
        <v>37</v>
      </c>
      <c r="E40" s="53" t="s">
        <v>55</v>
      </c>
      <c r="F40" s="53" t="s">
        <v>56</v>
      </c>
      <c r="G40" s="53" t="s">
        <v>105</v>
      </c>
      <c r="H40" s="54" t="s">
        <v>40</v>
      </c>
      <c r="I40" s="55" t="s">
        <v>106</v>
      </c>
      <c r="J40" s="56" t="s">
        <v>42</v>
      </c>
      <c r="K40" s="39" t="s">
        <v>43</v>
      </c>
      <c r="L40" s="57" t="s">
        <v>44</v>
      </c>
      <c r="M40" s="58" t="s">
        <v>45</v>
      </c>
      <c r="N40" s="57" t="s">
        <v>107</v>
      </c>
      <c r="O40" s="58" t="s">
        <v>47</v>
      </c>
      <c r="P40" s="59">
        <v>250</v>
      </c>
      <c r="Q40" s="60">
        <v>0</v>
      </c>
      <c r="R40" s="64">
        <v>401</v>
      </c>
      <c r="S40" s="43">
        <f t="shared" si="0"/>
        <v>1.6040000000000001</v>
      </c>
      <c r="T40" s="44">
        <v>0</v>
      </c>
      <c r="U40" s="45">
        <v>284256.96000000002</v>
      </c>
      <c r="V40" s="46">
        <v>323620.8</v>
      </c>
      <c r="W40" s="46">
        <v>263770.40000000002</v>
      </c>
      <c r="X40" s="48">
        <f t="shared" si="1"/>
        <v>0.92792943398817751</v>
      </c>
      <c r="Y40" s="49">
        <f t="shared" si="2"/>
        <v>0.8150600950247946</v>
      </c>
    </row>
    <row r="41" spans="1:25" ht="21" customHeight="1" x14ac:dyDescent="0.25">
      <c r="A41" s="51"/>
      <c r="B41" s="35"/>
      <c r="C41" s="36"/>
      <c r="D41" s="52" t="s">
        <v>37</v>
      </c>
      <c r="E41" s="53" t="s">
        <v>55</v>
      </c>
      <c r="F41" s="53" t="s">
        <v>56</v>
      </c>
      <c r="G41" s="53" t="s">
        <v>105</v>
      </c>
      <c r="H41" s="54" t="s">
        <v>40</v>
      </c>
      <c r="I41" s="55" t="s">
        <v>106</v>
      </c>
      <c r="J41" s="56" t="s">
        <v>42</v>
      </c>
      <c r="K41" s="39" t="s">
        <v>43</v>
      </c>
      <c r="L41" s="57" t="s">
        <v>44</v>
      </c>
      <c r="M41" s="58" t="s">
        <v>45</v>
      </c>
      <c r="N41" s="57" t="s">
        <v>110</v>
      </c>
      <c r="O41" s="58" t="s">
        <v>47</v>
      </c>
      <c r="P41" s="59">
        <v>120</v>
      </c>
      <c r="Q41" s="60">
        <v>0</v>
      </c>
      <c r="R41" s="64">
        <v>215</v>
      </c>
      <c r="S41" s="43">
        <f t="shared" si="0"/>
        <v>1.7916666666666667</v>
      </c>
      <c r="T41" s="44">
        <v>0</v>
      </c>
      <c r="U41" s="45">
        <v>177660.6</v>
      </c>
      <c r="V41" s="46">
        <v>202263</v>
      </c>
      <c r="W41" s="46">
        <v>164856.5</v>
      </c>
      <c r="X41" s="48">
        <f t="shared" si="1"/>
        <v>0.9279294339881774</v>
      </c>
      <c r="Y41" s="49">
        <f t="shared" si="2"/>
        <v>0.81506009502479448</v>
      </c>
    </row>
    <row r="42" spans="1:25" ht="21" customHeight="1" x14ac:dyDescent="0.25">
      <c r="A42" s="51"/>
      <c r="B42" s="35"/>
      <c r="C42" s="36"/>
      <c r="D42" s="52" t="s">
        <v>37</v>
      </c>
      <c r="E42" s="53" t="s">
        <v>55</v>
      </c>
      <c r="F42" s="53" t="s">
        <v>56</v>
      </c>
      <c r="G42" s="53" t="s">
        <v>105</v>
      </c>
      <c r="H42" s="54" t="s">
        <v>40</v>
      </c>
      <c r="I42" s="55" t="s">
        <v>106</v>
      </c>
      <c r="J42" s="56" t="s">
        <v>42</v>
      </c>
      <c r="K42" s="39" t="s">
        <v>43</v>
      </c>
      <c r="L42" s="57" t="s">
        <v>44</v>
      </c>
      <c r="M42" s="58" t="s">
        <v>45</v>
      </c>
      <c r="N42" s="57" t="s">
        <v>111</v>
      </c>
      <c r="O42" s="58" t="s">
        <v>47</v>
      </c>
      <c r="P42" s="59">
        <v>500</v>
      </c>
      <c r="Q42" s="60">
        <v>0</v>
      </c>
      <c r="R42" s="64">
        <v>551</v>
      </c>
      <c r="S42" s="43">
        <f t="shared" si="0"/>
        <v>1.1020000000000001</v>
      </c>
      <c r="T42" s="44">
        <v>0</v>
      </c>
      <c r="U42" s="45">
        <v>337555.14</v>
      </c>
      <c r="V42" s="46">
        <v>384300.41</v>
      </c>
      <c r="W42" s="46">
        <v>313228.17</v>
      </c>
      <c r="X42" s="48">
        <f t="shared" si="1"/>
        <v>0.92793186322092436</v>
      </c>
      <c r="Y42" s="49">
        <f t="shared" si="2"/>
        <v>0.81506072293807863</v>
      </c>
    </row>
    <row r="43" spans="1:25" ht="30" customHeight="1" x14ac:dyDescent="0.25">
      <c r="A43" s="14"/>
      <c r="B43" s="35"/>
      <c r="C43" s="36"/>
      <c r="D43" s="19" t="s">
        <v>37</v>
      </c>
      <c r="E43" s="18" t="s">
        <v>55</v>
      </c>
      <c r="F43" s="18" t="s">
        <v>56</v>
      </c>
      <c r="G43" s="18" t="s">
        <v>112</v>
      </c>
      <c r="H43" s="20" t="s">
        <v>40</v>
      </c>
      <c r="I43" s="37" t="s">
        <v>113</v>
      </c>
      <c r="J43" s="38" t="s">
        <v>42</v>
      </c>
      <c r="K43" s="39" t="s">
        <v>114</v>
      </c>
      <c r="L43" s="40" t="s">
        <v>44</v>
      </c>
      <c r="M43" s="39" t="s">
        <v>45</v>
      </c>
      <c r="N43" s="40" t="s">
        <v>115</v>
      </c>
      <c r="O43" s="39" t="s">
        <v>47</v>
      </c>
      <c r="P43" s="59">
        <v>250</v>
      </c>
      <c r="Q43" s="64">
        <v>0</v>
      </c>
      <c r="R43" s="64">
        <v>190</v>
      </c>
      <c r="S43" s="43">
        <f t="shared" si="0"/>
        <v>0.76</v>
      </c>
      <c r="T43" s="44">
        <v>0</v>
      </c>
      <c r="U43" s="45">
        <v>1577132.48</v>
      </c>
      <c r="V43" s="46">
        <v>2840670</v>
      </c>
      <c r="W43" s="46">
        <v>2063255.8</v>
      </c>
      <c r="X43" s="48">
        <f t="shared" si="1"/>
        <v>1.308232394021839</v>
      </c>
      <c r="Y43" s="49">
        <f t="shared" si="2"/>
        <v>0.72632716929456786</v>
      </c>
    </row>
    <row r="44" spans="1:25" ht="30" customHeight="1" x14ac:dyDescent="0.25">
      <c r="A44" s="14"/>
      <c r="B44" s="35"/>
      <c r="C44" s="36"/>
      <c r="D44" s="19" t="s">
        <v>37</v>
      </c>
      <c r="E44" s="18" t="s">
        <v>55</v>
      </c>
      <c r="F44" s="18" t="s">
        <v>56</v>
      </c>
      <c r="G44" s="18" t="s">
        <v>112</v>
      </c>
      <c r="H44" s="20" t="s">
        <v>40</v>
      </c>
      <c r="I44" s="37" t="s">
        <v>113</v>
      </c>
      <c r="J44" s="38" t="s">
        <v>42</v>
      </c>
      <c r="K44" s="39" t="s">
        <v>114</v>
      </c>
      <c r="L44" s="40" t="s">
        <v>44</v>
      </c>
      <c r="M44" s="39" t="s">
        <v>45</v>
      </c>
      <c r="N44" s="40" t="s">
        <v>116</v>
      </c>
      <c r="O44" s="39" t="s">
        <v>47</v>
      </c>
      <c r="P44" s="59">
        <v>4</v>
      </c>
      <c r="Q44" s="64">
        <v>0</v>
      </c>
      <c r="R44" s="64">
        <v>13</v>
      </c>
      <c r="S44" s="43">
        <f t="shared" si="0"/>
        <v>3.25</v>
      </c>
      <c r="T44" s="44">
        <v>0</v>
      </c>
      <c r="U44" s="45">
        <v>788566.24</v>
      </c>
      <c r="V44" s="46">
        <v>1420335</v>
      </c>
      <c r="W44" s="46">
        <v>1031627.9</v>
      </c>
      <c r="X44" s="48">
        <f t="shared" si="1"/>
        <v>1.308232394021839</v>
      </c>
      <c r="Y44" s="49">
        <f t="shared" si="2"/>
        <v>0.72632716929456786</v>
      </c>
    </row>
    <row r="45" spans="1:25" ht="30" customHeight="1" x14ac:dyDescent="0.25">
      <c r="A45" s="14"/>
      <c r="B45" s="35"/>
      <c r="C45" s="36"/>
      <c r="D45" s="19" t="s">
        <v>37</v>
      </c>
      <c r="E45" s="18" t="s">
        <v>55</v>
      </c>
      <c r="F45" s="18" t="s">
        <v>56</v>
      </c>
      <c r="G45" s="18" t="s">
        <v>112</v>
      </c>
      <c r="H45" s="20" t="s">
        <v>40</v>
      </c>
      <c r="I45" s="37" t="s">
        <v>113</v>
      </c>
      <c r="J45" s="38" t="s">
        <v>42</v>
      </c>
      <c r="K45" s="39" t="s">
        <v>114</v>
      </c>
      <c r="L45" s="40" t="s">
        <v>44</v>
      </c>
      <c r="M45" s="39" t="s">
        <v>45</v>
      </c>
      <c r="N45" s="40" t="s">
        <v>117</v>
      </c>
      <c r="O45" s="39" t="s">
        <v>47</v>
      </c>
      <c r="P45" s="59">
        <v>4</v>
      </c>
      <c r="Q45" s="64">
        <v>0</v>
      </c>
      <c r="R45" s="64">
        <v>4</v>
      </c>
      <c r="S45" s="43">
        <f t="shared" si="0"/>
        <v>1</v>
      </c>
      <c r="T45" s="44">
        <v>0</v>
      </c>
      <c r="U45" s="45">
        <v>1577132.48</v>
      </c>
      <c r="V45" s="46">
        <v>2840670</v>
      </c>
      <c r="W45" s="46">
        <v>2063255.8</v>
      </c>
      <c r="X45" s="48">
        <f t="shared" si="1"/>
        <v>1.308232394021839</v>
      </c>
      <c r="Y45" s="49">
        <f t="shared" si="2"/>
        <v>0.72632716929456786</v>
      </c>
    </row>
    <row r="46" spans="1:25" ht="30" customHeight="1" x14ac:dyDescent="0.25">
      <c r="A46" s="14"/>
      <c r="B46" s="35"/>
      <c r="C46" s="36"/>
      <c r="D46" s="19" t="s">
        <v>37</v>
      </c>
      <c r="E46" s="18" t="s">
        <v>55</v>
      </c>
      <c r="F46" s="18" t="s">
        <v>56</v>
      </c>
      <c r="G46" s="18" t="s">
        <v>112</v>
      </c>
      <c r="H46" s="20" t="s">
        <v>40</v>
      </c>
      <c r="I46" s="37" t="s">
        <v>113</v>
      </c>
      <c r="J46" s="38" t="s">
        <v>42</v>
      </c>
      <c r="K46" s="39" t="s">
        <v>114</v>
      </c>
      <c r="L46" s="40" t="s">
        <v>44</v>
      </c>
      <c r="M46" s="39" t="s">
        <v>45</v>
      </c>
      <c r="N46" s="40" t="s">
        <v>118</v>
      </c>
      <c r="O46" s="39" t="s">
        <v>47</v>
      </c>
      <c r="P46" s="59">
        <v>8</v>
      </c>
      <c r="Q46" s="64">
        <v>0</v>
      </c>
      <c r="R46" s="64">
        <v>8</v>
      </c>
      <c r="S46" s="43">
        <f t="shared" si="0"/>
        <v>1</v>
      </c>
      <c r="T46" s="44">
        <v>0</v>
      </c>
      <c r="U46" s="45">
        <v>1577132.48</v>
      </c>
      <c r="V46" s="46">
        <v>2840670</v>
      </c>
      <c r="W46" s="46">
        <v>2063255.8</v>
      </c>
      <c r="X46" s="48">
        <f t="shared" si="1"/>
        <v>1.308232394021839</v>
      </c>
      <c r="Y46" s="49">
        <f t="shared" si="2"/>
        <v>0.72632716929456786</v>
      </c>
    </row>
    <row r="47" spans="1:25" ht="30" customHeight="1" x14ac:dyDescent="0.25">
      <c r="A47" s="14"/>
      <c r="B47" s="35"/>
      <c r="C47" s="36"/>
      <c r="D47" s="19" t="s">
        <v>37</v>
      </c>
      <c r="E47" s="18" t="s">
        <v>55</v>
      </c>
      <c r="F47" s="18" t="s">
        <v>56</v>
      </c>
      <c r="G47" s="18" t="s">
        <v>112</v>
      </c>
      <c r="H47" s="20" t="s">
        <v>40</v>
      </c>
      <c r="I47" s="37" t="s">
        <v>113</v>
      </c>
      <c r="J47" s="38" t="s">
        <v>42</v>
      </c>
      <c r="K47" s="39" t="s">
        <v>114</v>
      </c>
      <c r="L47" s="40" t="s">
        <v>44</v>
      </c>
      <c r="M47" s="39" t="s">
        <v>45</v>
      </c>
      <c r="N47" s="40" t="s">
        <v>119</v>
      </c>
      <c r="O47" s="39" t="s">
        <v>47</v>
      </c>
      <c r="P47" s="59">
        <v>4</v>
      </c>
      <c r="Q47" s="64">
        <v>0</v>
      </c>
      <c r="R47" s="64">
        <v>1</v>
      </c>
      <c r="S47" s="43">
        <f t="shared" si="0"/>
        <v>0.25</v>
      </c>
      <c r="T47" s="44">
        <v>0</v>
      </c>
      <c r="U47" s="45">
        <v>1577132.48</v>
      </c>
      <c r="V47" s="46">
        <v>2840670</v>
      </c>
      <c r="W47" s="46">
        <v>2063255.8</v>
      </c>
      <c r="X47" s="48">
        <f t="shared" si="1"/>
        <v>1.308232394021839</v>
      </c>
      <c r="Y47" s="49">
        <f t="shared" si="2"/>
        <v>0.72632716929456786</v>
      </c>
    </row>
    <row r="48" spans="1:25" ht="30" customHeight="1" x14ac:dyDescent="0.25">
      <c r="A48" s="14"/>
      <c r="B48" s="35"/>
      <c r="C48" s="36"/>
      <c r="D48" s="19" t="s">
        <v>37</v>
      </c>
      <c r="E48" s="18" t="s">
        <v>55</v>
      </c>
      <c r="F48" s="18" t="s">
        <v>56</v>
      </c>
      <c r="G48" s="18" t="s">
        <v>112</v>
      </c>
      <c r="H48" s="20" t="s">
        <v>40</v>
      </c>
      <c r="I48" s="37" t="s">
        <v>113</v>
      </c>
      <c r="J48" s="38" t="s">
        <v>42</v>
      </c>
      <c r="K48" s="39" t="s">
        <v>114</v>
      </c>
      <c r="L48" s="40" t="s">
        <v>44</v>
      </c>
      <c r="M48" s="39" t="s">
        <v>45</v>
      </c>
      <c r="N48" s="40" t="s">
        <v>120</v>
      </c>
      <c r="O48" s="39" t="s">
        <v>47</v>
      </c>
      <c r="P48" s="59">
        <v>12</v>
      </c>
      <c r="Q48" s="64">
        <v>0</v>
      </c>
      <c r="R48" s="64">
        <v>12</v>
      </c>
      <c r="S48" s="43">
        <f t="shared" si="0"/>
        <v>1</v>
      </c>
      <c r="T48" s="44">
        <v>0</v>
      </c>
      <c r="U48" s="45">
        <v>788566.24</v>
      </c>
      <c r="V48" s="46">
        <v>1420335.73</v>
      </c>
      <c r="W48" s="46">
        <v>1031628.03</v>
      </c>
      <c r="X48" s="48">
        <f t="shared" si="1"/>
        <v>1.3082325588779962</v>
      </c>
      <c r="Y48" s="49">
        <f t="shared" si="2"/>
        <v>0.72632688751693941</v>
      </c>
    </row>
    <row r="49" spans="1:25" ht="30" customHeight="1" x14ac:dyDescent="0.25">
      <c r="A49" s="14"/>
      <c r="B49" s="35"/>
      <c r="C49" s="36"/>
      <c r="D49" s="19" t="s">
        <v>37</v>
      </c>
      <c r="E49" s="18" t="s">
        <v>55</v>
      </c>
      <c r="F49" s="18" t="s">
        <v>56</v>
      </c>
      <c r="G49" s="18" t="s">
        <v>121</v>
      </c>
      <c r="H49" s="67" t="s">
        <v>40</v>
      </c>
      <c r="I49" s="68" t="s">
        <v>122</v>
      </c>
      <c r="J49" s="69" t="s">
        <v>42</v>
      </c>
      <c r="K49" s="39" t="s">
        <v>114</v>
      </c>
      <c r="L49" s="70" t="s">
        <v>44</v>
      </c>
      <c r="M49" s="71" t="s">
        <v>45</v>
      </c>
      <c r="N49" s="70" t="s">
        <v>123</v>
      </c>
      <c r="O49" s="71" t="s">
        <v>47</v>
      </c>
      <c r="P49" s="59">
        <v>8</v>
      </c>
      <c r="Q49" s="60">
        <v>0</v>
      </c>
      <c r="R49" s="64">
        <v>13</v>
      </c>
      <c r="S49" s="43">
        <f t="shared" si="0"/>
        <v>1.625</v>
      </c>
      <c r="T49" s="44">
        <v>0</v>
      </c>
      <c r="U49" s="45">
        <v>1219395.3</v>
      </c>
      <c r="V49" s="46">
        <v>2066986.8</v>
      </c>
      <c r="W49" s="46">
        <v>1739507.5</v>
      </c>
      <c r="X49" s="48">
        <f t="shared" si="1"/>
        <v>1.4265328888835309</v>
      </c>
      <c r="Y49" s="49">
        <f t="shared" si="2"/>
        <v>0.84156681600482397</v>
      </c>
    </row>
    <row r="50" spans="1:25" ht="30" customHeight="1" x14ac:dyDescent="0.25">
      <c r="A50" s="14"/>
      <c r="B50" s="35"/>
      <c r="C50" s="36"/>
      <c r="D50" s="19" t="s">
        <v>37</v>
      </c>
      <c r="E50" s="18" t="s">
        <v>55</v>
      </c>
      <c r="F50" s="18" t="s">
        <v>56</v>
      </c>
      <c r="G50" s="19" t="s">
        <v>121</v>
      </c>
      <c r="H50" s="72" t="s">
        <v>40</v>
      </c>
      <c r="I50" s="68" t="s">
        <v>122</v>
      </c>
      <c r="J50" s="73" t="s">
        <v>42</v>
      </c>
      <c r="K50" s="39" t="s">
        <v>114</v>
      </c>
      <c r="L50" s="73" t="s">
        <v>44</v>
      </c>
      <c r="M50" s="74" t="s">
        <v>45</v>
      </c>
      <c r="N50" s="73" t="s">
        <v>124</v>
      </c>
      <c r="O50" s="74" t="s">
        <v>47</v>
      </c>
      <c r="P50" s="59">
        <v>1</v>
      </c>
      <c r="Q50" s="60">
        <v>0</v>
      </c>
      <c r="R50" s="64">
        <v>1</v>
      </c>
      <c r="S50" s="43">
        <f t="shared" si="0"/>
        <v>1</v>
      </c>
      <c r="T50" s="44">
        <v>0</v>
      </c>
      <c r="U50" s="45">
        <v>1524244.12</v>
      </c>
      <c r="V50" s="46">
        <v>2583733.5</v>
      </c>
      <c r="W50" s="46">
        <v>2174384.5</v>
      </c>
      <c r="X50" s="48">
        <f t="shared" si="1"/>
        <v>1.4265329755708684</v>
      </c>
      <c r="Y50" s="49">
        <f t="shared" si="2"/>
        <v>0.84156686438442663</v>
      </c>
    </row>
    <row r="51" spans="1:25" ht="30" customHeight="1" x14ac:dyDescent="0.25">
      <c r="A51" s="14"/>
      <c r="B51" s="35"/>
      <c r="C51" s="36"/>
      <c r="D51" s="19" t="s">
        <v>37</v>
      </c>
      <c r="E51" s="18" t="s">
        <v>55</v>
      </c>
      <c r="F51" s="18" t="s">
        <v>56</v>
      </c>
      <c r="G51" s="19" t="s">
        <v>121</v>
      </c>
      <c r="H51" s="20" t="s">
        <v>40</v>
      </c>
      <c r="I51" s="68" t="s">
        <v>122</v>
      </c>
      <c r="J51" s="38" t="s">
        <v>42</v>
      </c>
      <c r="K51" s="39" t="s">
        <v>114</v>
      </c>
      <c r="L51" s="40" t="s">
        <v>44</v>
      </c>
      <c r="M51" s="39" t="s">
        <v>45</v>
      </c>
      <c r="N51" s="40" t="s">
        <v>125</v>
      </c>
      <c r="O51" s="39" t="s">
        <v>47</v>
      </c>
      <c r="P51" s="59">
        <v>10</v>
      </c>
      <c r="Q51" s="60">
        <v>0</v>
      </c>
      <c r="R51" s="64">
        <v>12</v>
      </c>
      <c r="S51" s="43">
        <f t="shared" si="0"/>
        <v>1.2</v>
      </c>
      <c r="T51" s="44">
        <v>0</v>
      </c>
      <c r="U51" s="45">
        <v>914546.48</v>
      </c>
      <c r="V51" s="46">
        <v>1550240.1</v>
      </c>
      <c r="W51" s="46">
        <v>1304630.7</v>
      </c>
      <c r="X51" s="48">
        <f t="shared" si="1"/>
        <v>1.4265329630922641</v>
      </c>
      <c r="Y51" s="49">
        <f t="shared" si="2"/>
        <v>0.84156686438442652</v>
      </c>
    </row>
    <row r="52" spans="1:25" ht="30" customHeight="1" x14ac:dyDescent="0.25">
      <c r="A52" s="14"/>
      <c r="B52" s="35"/>
      <c r="C52" s="36"/>
      <c r="D52" s="19" t="s">
        <v>37</v>
      </c>
      <c r="E52" s="18" t="s">
        <v>55</v>
      </c>
      <c r="F52" s="18" t="s">
        <v>56</v>
      </c>
      <c r="G52" s="18" t="s">
        <v>121</v>
      </c>
      <c r="H52" s="20" t="s">
        <v>40</v>
      </c>
      <c r="I52" s="68" t="s">
        <v>122</v>
      </c>
      <c r="J52" s="38" t="s">
        <v>42</v>
      </c>
      <c r="K52" s="39" t="s">
        <v>114</v>
      </c>
      <c r="L52" s="40" t="s">
        <v>44</v>
      </c>
      <c r="M52" s="39" t="s">
        <v>45</v>
      </c>
      <c r="N52" s="40" t="s">
        <v>126</v>
      </c>
      <c r="O52" s="39" t="s">
        <v>47</v>
      </c>
      <c r="P52" s="59">
        <v>3</v>
      </c>
      <c r="Q52" s="60">
        <v>0</v>
      </c>
      <c r="R52" s="64">
        <v>9</v>
      </c>
      <c r="S52" s="43">
        <f t="shared" si="0"/>
        <v>3</v>
      </c>
      <c r="T52" s="44">
        <v>0</v>
      </c>
      <c r="U52" s="45">
        <v>914546.48</v>
      </c>
      <c r="V52" s="46">
        <v>1550240.1</v>
      </c>
      <c r="W52" s="46">
        <v>1304630.7</v>
      </c>
      <c r="X52" s="48">
        <f t="shared" si="1"/>
        <v>1.4265329630922641</v>
      </c>
      <c r="Y52" s="49">
        <f t="shared" si="2"/>
        <v>0.84156686438442652</v>
      </c>
    </row>
    <row r="53" spans="1:25" ht="30" customHeight="1" x14ac:dyDescent="0.25">
      <c r="A53" s="14"/>
      <c r="B53" s="35"/>
      <c r="C53" s="36"/>
      <c r="D53" s="19" t="s">
        <v>37</v>
      </c>
      <c r="E53" s="18" t="s">
        <v>55</v>
      </c>
      <c r="F53" s="18" t="s">
        <v>56</v>
      </c>
      <c r="G53" s="19" t="s">
        <v>121</v>
      </c>
      <c r="H53" s="20" t="s">
        <v>40</v>
      </c>
      <c r="I53" s="68" t="s">
        <v>122</v>
      </c>
      <c r="J53" s="38" t="s">
        <v>42</v>
      </c>
      <c r="K53" s="39" t="s">
        <v>114</v>
      </c>
      <c r="L53" s="40" t="s">
        <v>44</v>
      </c>
      <c r="M53" s="39" t="s">
        <v>45</v>
      </c>
      <c r="N53" s="40" t="s">
        <v>127</v>
      </c>
      <c r="O53" s="39" t="s">
        <v>47</v>
      </c>
      <c r="P53" s="59">
        <v>100</v>
      </c>
      <c r="Q53" s="60">
        <v>0</v>
      </c>
      <c r="R53" s="64">
        <v>80</v>
      </c>
      <c r="S53" s="43">
        <f t="shared" si="0"/>
        <v>0.8</v>
      </c>
      <c r="T53" s="44">
        <v>0</v>
      </c>
      <c r="U53" s="45">
        <v>609697.65</v>
      </c>
      <c r="V53" s="46">
        <v>1033493.82</v>
      </c>
      <c r="W53" s="46">
        <v>869754.56</v>
      </c>
      <c r="X53" s="48">
        <f t="shared" si="1"/>
        <v>1.4265342174108757</v>
      </c>
      <c r="Y53" s="49">
        <f t="shared" si="2"/>
        <v>0.84156725775099472</v>
      </c>
    </row>
    <row r="54" spans="1:25" ht="30" customHeight="1" x14ac:dyDescent="0.25">
      <c r="A54" s="14"/>
      <c r="B54" s="35"/>
      <c r="C54" s="36"/>
      <c r="D54" s="75" t="s">
        <v>37</v>
      </c>
      <c r="E54" s="76" t="s">
        <v>55</v>
      </c>
      <c r="F54" s="76" t="s">
        <v>56</v>
      </c>
      <c r="G54" s="75" t="s">
        <v>121</v>
      </c>
      <c r="H54" s="75" t="s">
        <v>40</v>
      </c>
      <c r="I54" s="68" t="s">
        <v>122</v>
      </c>
      <c r="J54" s="38" t="s">
        <v>42</v>
      </c>
      <c r="K54" s="39" t="s">
        <v>114</v>
      </c>
      <c r="L54" s="40" t="s">
        <v>44</v>
      </c>
      <c r="M54" s="39" t="s">
        <v>45</v>
      </c>
      <c r="N54" s="40" t="s">
        <v>128</v>
      </c>
      <c r="O54" s="39" t="s">
        <v>47</v>
      </c>
      <c r="P54" s="77">
        <v>20</v>
      </c>
      <c r="Q54" s="78">
        <v>0</v>
      </c>
      <c r="R54" s="79">
        <v>73</v>
      </c>
      <c r="S54" s="80">
        <f t="shared" si="0"/>
        <v>3.65</v>
      </c>
      <c r="T54" s="81">
        <v>0</v>
      </c>
      <c r="U54" s="82">
        <v>914546.47</v>
      </c>
      <c r="V54" s="83">
        <v>1550240.1</v>
      </c>
      <c r="W54" s="83">
        <v>1304630.7</v>
      </c>
      <c r="X54" s="84">
        <f t="shared" si="1"/>
        <v>1.4265329786905196</v>
      </c>
      <c r="Y54" s="85">
        <f t="shared" si="2"/>
        <v>0.84156686438442652</v>
      </c>
    </row>
    <row r="55" spans="1:25" x14ac:dyDescent="0.25">
      <c r="A55" s="86"/>
      <c r="B55" s="87"/>
      <c r="C55" s="115" t="s">
        <v>129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6"/>
      <c r="U55" s="88">
        <f>SUM(U10:U54)</f>
        <v>93884357.900000021</v>
      </c>
      <c r="V55" s="88">
        <f>SUM(V10:V54)</f>
        <v>101252121.91999996</v>
      </c>
      <c r="W55" s="88">
        <f>SUM(W10:W54)</f>
        <v>86030607.550000027</v>
      </c>
      <c r="X55" s="117"/>
      <c r="Y55" s="118"/>
    </row>
    <row r="56" spans="1:25" ht="20.25" customHeight="1" x14ac:dyDescent="0.25">
      <c r="A56" s="89"/>
      <c r="B56" s="109" t="s">
        <v>130</v>
      </c>
      <c r="C56" s="90"/>
      <c r="D56" s="90"/>
      <c r="E56" s="91"/>
      <c r="F56" s="91"/>
      <c r="G56" s="92"/>
      <c r="H56" s="92"/>
      <c r="I56" s="92"/>
      <c r="J56" s="92"/>
      <c r="K56" s="92"/>
      <c r="L56" s="92"/>
      <c r="M56" s="92"/>
      <c r="N56" s="92"/>
      <c r="O56" s="92"/>
      <c r="P56" s="93"/>
      <c r="Q56" s="93"/>
      <c r="R56" s="93"/>
      <c r="S56" s="93"/>
      <c r="T56" s="93"/>
      <c r="U56" s="94"/>
      <c r="V56" s="94"/>
      <c r="W56" s="94"/>
      <c r="X56" s="94"/>
      <c r="Y56" s="94"/>
    </row>
    <row r="57" spans="1:25" x14ac:dyDescent="0.25">
      <c r="A57" s="1"/>
      <c r="B57" s="1"/>
      <c r="C57" s="1"/>
      <c r="D57" s="1"/>
      <c r="E57" s="1"/>
      <c r="F57" s="1"/>
      <c r="G57" s="5"/>
      <c r="H57" s="5"/>
      <c r="I57" s="105"/>
      <c r="J57" s="1"/>
      <c r="K57" s="5"/>
      <c r="L57" s="11"/>
      <c r="M57" s="5"/>
      <c r="N57" s="5"/>
      <c r="O57" s="5"/>
      <c r="P57" s="1"/>
      <c r="Q57" s="95"/>
      <c r="R57" s="95"/>
      <c r="S57" s="96"/>
      <c r="T57" s="96"/>
      <c r="U57" s="95"/>
      <c r="V57" s="97"/>
      <c r="W57" s="98"/>
      <c r="X57" s="95"/>
      <c r="Y57" s="95"/>
    </row>
    <row r="58" spans="1:25" x14ac:dyDescent="0.25">
      <c r="A58" s="1"/>
      <c r="B58" s="95"/>
      <c r="C58" s="95"/>
      <c r="D58" s="95"/>
      <c r="E58" s="95"/>
      <c r="F58" s="95"/>
      <c r="G58" s="5"/>
      <c r="H58" s="5"/>
      <c r="I58" s="105"/>
      <c r="J58" s="1"/>
      <c r="K58" s="5"/>
      <c r="L58" s="11"/>
      <c r="M58" s="5"/>
      <c r="N58" s="99"/>
      <c r="O58" s="5"/>
      <c r="P58" s="1"/>
      <c r="Q58" s="96"/>
      <c r="R58" s="96"/>
      <c r="S58" s="1"/>
      <c r="T58" s="95"/>
      <c r="U58" s="95"/>
      <c r="V58" s="98"/>
      <c r="W58" s="95"/>
      <c r="X58" s="95"/>
      <c r="Y58" s="95"/>
    </row>
    <row r="59" spans="1:25" x14ac:dyDescent="0.25">
      <c r="A59" s="1"/>
      <c r="B59" s="95"/>
      <c r="C59" s="95"/>
      <c r="D59" s="95"/>
      <c r="E59" s="95"/>
      <c r="F59" s="95"/>
      <c r="G59" s="96"/>
      <c r="H59" s="96"/>
      <c r="I59" s="106"/>
      <c r="J59" s="95"/>
      <c r="K59" s="96"/>
      <c r="L59" s="100"/>
      <c r="M59" s="96"/>
      <c r="N59" s="95"/>
      <c r="O59" s="95"/>
      <c r="P59" s="95"/>
      <c r="Q59" s="95"/>
      <c r="R59" s="95"/>
      <c r="S59" s="95"/>
      <c r="T59" s="95"/>
      <c r="U59" s="95"/>
      <c r="V59" s="98"/>
      <c r="W59" s="95"/>
      <c r="X59" s="95"/>
      <c r="Y59" s="95"/>
    </row>
    <row r="60" spans="1:25" x14ac:dyDescent="0.25">
      <c r="A60" s="1"/>
      <c r="B60" s="95"/>
      <c r="C60" s="110" t="s">
        <v>131</v>
      </c>
      <c r="D60" s="110"/>
      <c r="E60" s="110"/>
      <c r="F60" s="110"/>
      <c r="G60" s="110"/>
      <c r="H60" s="110"/>
      <c r="I60" s="107"/>
      <c r="J60" s="101"/>
      <c r="K60" s="101"/>
      <c r="L60" s="101"/>
      <c r="M60" s="101"/>
      <c r="N60" s="102"/>
      <c r="O60" s="102"/>
      <c r="P60" s="102"/>
      <c r="Q60" s="110" t="s">
        <v>132</v>
      </c>
      <c r="R60" s="110"/>
      <c r="S60" s="110"/>
      <c r="T60" s="110"/>
      <c r="U60" s="95"/>
      <c r="V60" s="95"/>
      <c r="W60" s="95"/>
      <c r="X60" s="95"/>
      <c r="Y60" s="95"/>
    </row>
    <row r="61" spans="1:25" x14ac:dyDescent="0.25">
      <c r="A61" s="1"/>
      <c r="B61" s="95"/>
      <c r="C61" s="110" t="s">
        <v>133</v>
      </c>
      <c r="D61" s="110"/>
      <c r="E61" s="110"/>
      <c r="F61" s="110"/>
      <c r="G61" s="110"/>
      <c r="H61" s="110"/>
      <c r="I61" s="107"/>
      <c r="J61" s="101"/>
      <c r="K61" s="101"/>
      <c r="L61" s="101"/>
      <c r="M61" s="101"/>
      <c r="N61" s="102"/>
      <c r="O61" s="102"/>
      <c r="P61" s="102"/>
      <c r="Q61" s="110" t="s">
        <v>134</v>
      </c>
      <c r="R61" s="110"/>
      <c r="S61" s="110"/>
      <c r="T61" s="110"/>
      <c r="U61" s="95"/>
      <c r="V61" s="95"/>
      <c r="W61" s="95"/>
      <c r="X61" s="95"/>
      <c r="Y61" s="95"/>
    </row>
  </sheetData>
  <mergeCells count="35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V8:V9"/>
    <mergeCell ref="W8:W9"/>
    <mergeCell ref="X8:Y8"/>
    <mergeCell ref="C55:T55"/>
    <mergeCell ref="X55:Y55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C60:H60"/>
    <mergeCell ref="Q60:T60"/>
    <mergeCell ref="C61:H61"/>
    <mergeCell ref="Q61:T61"/>
    <mergeCell ref="U8:U9"/>
    <mergeCell ref="M8:M9"/>
    <mergeCell ref="G8:G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rintOptions horizontalCentered="1"/>
  <pageMargins left="0.19685039370078741" right="0.19685039370078741" top="0.19685039370078741" bottom="0.19685039370078741" header="0.31496062992125984" footer="0.31496062992125984"/>
  <pageSetup scale="38" orientation="landscape" horizontalDpi="4294967294" verticalDpi="4294967294" r:id="rId1"/>
  <ignoredErrors>
    <ignoredError sqref="D10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2020-01-28T21:25:31Z</cp:lastPrinted>
  <dcterms:created xsi:type="dcterms:W3CDTF">2020-01-28T21:11:50Z</dcterms:created>
  <dcterms:modified xsi:type="dcterms:W3CDTF">2020-01-28T21:27:10Z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