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EAI" sheetId="4" r:id="rId1"/>
  </sheets>
  <definedNames>
    <definedName name="_xlnm._FilterDatabase" localSheetId="0" hidden="1">EAI!#REF!</definedName>
    <definedName name="_xlnm.Print_Area" localSheetId="0">EAI!$B$1:$H$48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40" i="4" s="1"/>
  <c r="F37" i="4"/>
  <c r="F40" i="4" s="1"/>
  <c r="E37" i="4"/>
  <c r="D37" i="4"/>
  <c r="D40" i="4" s="1"/>
  <c r="C37" i="4"/>
  <c r="C40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H21" i="4"/>
  <c r="E21" i="4"/>
  <c r="E31" i="4"/>
  <c r="E40" i="4" s="1"/>
  <c r="H31" i="4"/>
  <c r="H40" i="4" s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<sst xmlns="http://schemas.openxmlformats.org/spreadsheetml/2006/main" count="103" uniqueCount="55">
  <si>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</si>
  <si>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</si>
  <si>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</si>
  <si>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</si>
  <si>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</si>
  <si>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</si>
  <si>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</si>
  <si>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</si>
  <si>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</si>
  <si>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</si>
  <si>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</si>
  <si>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</si>
  <si>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</si>
  <si>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</si>
  <si>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</si>
  <si>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</si>
  <si>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</si>
  <si>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</si>
  <si>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</si>
  <si>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</si>
  <si>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</si>
  <si>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</si>
  <si>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</si>
  <si>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</si>
  <si>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</si>
  <si>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</si>
  <si>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</si>
  <si>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</si>
  <si>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</si>
  <si>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</si>
  <si>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</si>
  <si>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</si>
  <si>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</si>
  <si>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</si>
  <si>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</si>
  <si>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</si>
  <si>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</si>
  <si>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</si>
  <si>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</si>
  <si>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</si>
  <si>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</si>
  <si>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</si>
  <si>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</si>
  <si>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</si>
  <si>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</si>
  <si>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</si>
  <si>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</si>
  <si>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</si>
  <si>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</si>
  <si>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</si>
  <si>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Ingresos
Del 1 de Enero al 31 de Marzo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</si>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</sst>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0" borderId="2" xfId="8" applyFont="1" applyFill="1" applyBorder="1" applyAlignment="1" applyProtection="1">
      <alignment horizontal="left" vertical="top" indent="1"/>
    </xf>
    <xf numFmtId="0" fontId="8" fillId="0" borderId="2" xfId="8" applyFont="1" applyFill="1" applyBorder="1" applyAlignment="1" applyProtection="1">
      <alignment horizontal="left" vertical="top" wrapText="1" inden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3" fillId="0" borderId="0" xfId="0" applyFont="1" applyProtection="1">
      <protection locked="0"/>
    </xf>
    <xf numFmtId="4" fontId="7" fillId="0" borderId="0" xfId="9" applyNumberFormat="1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7" fillId="0" borderId="0" xfId="9" applyFont="1" applyAlignment="1" applyProtection="1">
      <alignment vertical="top" wrapText="1"/>
      <protection locked="0"/>
    </xf>
    <xf numFmtId="0" fontId="3" fillId="0" borderId="2" xfId="8" applyFont="1" applyFill="1" applyBorder="1" applyAlignment="1" applyProtection="1">
      <alignment horizontal="left" vertical="top" wrapText="1" indent="1"/>
      <protection locked="0"/>
    </xf>
    <xf numFmtId="0" fontId="7" fillId="0" borderId="2" xfId="8" applyFont="1" applyFill="1" applyBorder="1" applyAlignment="1" applyProtection="1">
      <alignment horizontal="left" vertical="top" wrapText="1" indent="1"/>
      <protection locked="0"/>
    </xf>
    <xf numFmtId="0" fontId="3" fillId="0" borderId="2" xfId="8" applyFont="1" applyFill="1" applyBorder="1" applyAlignment="1" applyProtection="1">
      <alignment vertical="top"/>
      <protection locked="0"/>
    </xf>
    <xf numFmtId="0" fontId="8" fillId="0" borderId="4" xfId="8" applyFont="1" applyFill="1" applyBorder="1" applyAlignment="1" applyProtection="1">
      <alignment horizontal="left" vertical="top" indent="3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0" fontId="7" fillId="0" borderId="2" xfId="8" applyFont="1" applyFill="1" applyBorder="1" applyAlignment="1" applyProtection="1">
      <alignment horizontal="left" vertical="top" wrapText="1" indent="2"/>
    </xf>
    <xf numFmtId="0" fontId="7" fillId="0" borderId="2" xfId="8" applyFont="1" applyFill="1" applyBorder="1" applyAlignment="1" applyProtection="1">
      <alignment horizontal="left" vertical="top" wrapText="1"/>
    </xf>
    <xf numFmtId="0" fontId="7" fillId="0" borderId="12" xfId="8" applyFont="1" applyFill="1" applyBorder="1" applyAlignment="1" applyProtection="1">
      <alignment horizontal="left" vertical="top" wrapText="1" indent="2"/>
    </xf>
    <xf numFmtId="0" fontId="8" fillId="0" borderId="4" xfId="8" applyFont="1" applyFill="1" applyBorder="1" applyAlignment="1" applyProtection="1">
      <alignment horizontal="center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showGridLines="0" tabSelected="1" zoomScaleNormal="100" workbookViewId="0">
      <selection activeCell="F21" sqref="F21"/>
    </sheetView>
  </sheetViews>
  <sheetFormatPr baseColWidth="10" defaultColWidth="12" defaultRowHeight="11.25" x14ac:dyDescent="0.2"/>
  <cols>
    <col min="1" max="1" width="12" style="2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2:9" s="3" customFormat="1" ht="39.950000000000003" customHeight="1" x14ac:dyDescent="0.2">
      <c r="B1" s="45" t="s">
        <v>50</v>
      </c>
      <c r="C1" s="46"/>
      <c r="D1" s="46"/>
      <c r="E1" s="46"/>
      <c r="F1" s="46"/>
      <c r="G1" s="46"/>
      <c r="H1" s="47"/>
    </row>
    <row r="2" spans="2:9" s="3" customFormat="1" x14ac:dyDescent="0.2">
      <c r="B2" s="48" t="s">
        <v>14</v>
      </c>
      <c r="C2" s="46" t="s">
        <v>22</v>
      </c>
      <c r="D2" s="46"/>
      <c r="E2" s="46"/>
      <c r="F2" s="46"/>
      <c r="G2" s="46"/>
      <c r="H2" s="51" t="s">
        <v>19</v>
      </c>
    </row>
    <row r="3" spans="2:9" s="1" customFormat="1" ht="24.95" customHeight="1" x14ac:dyDescent="0.2">
      <c r="B3" s="4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3"/>
    </row>
    <row r="4" spans="2:9" s="1" customFormat="1" x14ac:dyDescent="0.2">
      <c r="B4" s="50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2:9" x14ac:dyDescent="0.2">
      <c r="B5" s="36" t="s">
        <v>0</v>
      </c>
      <c r="C5" s="12">
        <v>0</v>
      </c>
      <c r="D5" s="12">
        <v>0</v>
      </c>
      <c r="E5" s="12">
        <f>C5+D5</f>
        <v>0</v>
      </c>
      <c r="F5" s="12">
        <v>0</v>
      </c>
      <c r="G5" s="12">
        <v>0</v>
      </c>
      <c r="H5" s="12">
        <f>G5-C5</f>
        <v>0</v>
      </c>
      <c r="I5" s="26" t="s">
        <v>37</v>
      </c>
    </row>
    <row r="6" spans="2:9" x14ac:dyDescent="0.2">
      <c r="B6" s="37" t="s">
        <v>1</v>
      </c>
      <c r="C6" s="13">
        <v>0</v>
      </c>
      <c r="D6" s="13">
        <v>0</v>
      </c>
      <c r="E6" s="13">
        <f t="shared" ref="E6:E9" si="0">C6+D6</f>
        <v>0</v>
      </c>
      <c r="F6" s="13">
        <v>0</v>
      </c>
      <c r="G6" s="13">
        <v>0</v>
      </c>
      <c r="H6" s="13">
        <f t="shared" ref="H6:H9" si="1">G6-C6</f>
        <v>0</v>
      </c>
      <c r="I6" s="26" t="s">
        <v>47</v>
      </c>
    </row>
    <row r="7" spans="2:9" x14ac:dyDescent="0.2">
      <c r="B7" s="36" t="s">
        <v>2</v>
      </c>
      <c r="C7" s="13">
        <v>0</v>
      </c>
      <c r="D7" s="13">
        <v>0</v>
      </c>
      <c r="E7" s="13">
        <f t="shared" si="0"/>
        <v>0</v>
      </c>
      <c r="F7" s="13">
        <v>0</v>
      </c>
      <c r="G7" s="13">
        <v>0</v>
      </c>
      <c r="H7" s="13">
        <f t="shared" si="1"/>
        <v>0</v>
      </c>
      <c r="I7" s="26" t="s">
        <v>38</v>
      </c>
    </row>
    <row r="8" spans="2:9" x14ac:dyDescent="0.2">
      <c r="B8" s="36" t="s">
        <v>3</v>
      </c>
      <c r="C8" s="13">
        <v>0</v>
      </c>
      <c r="D8" s="13">
        <v>0</v>
      </c>
      <c r="E8" s="13">
        <f t="shared" si="0"/>
        <v>0</v>
      </c>
      <c r="F8" s="13">
        <v>0</v>
      </c>
      <c r="G8" s="13">
        <v>0</v>
      </c>
      <c r="H8" s="13">
        <f t="shared" si="1"/>
        <v>0</v>
      </c>
      <c r="I8" s="26" t="s">
        <v>39</v>
      </c>
    </row>
    <row r="9" spans="2:9" x14ac:dyDescent="0.2">
      <c r="B9" s="36" t="s">
        <v>4</v>
      </c>
      <c r="C9" s="13">
        <v>0</v>
      </c>
      <c r="D9" s="13">
        <v>0</v>
      </c>
      <c r="E9" s="13">
        <f t="shared" si="0"/>
        <v>0</v>
      </c>
      <c r="F9" s="13">
        <v>0</v>
      </c>
      <c r="G9" s="13">
        <v>0</v>
      </c>
      <c r="H9" s="13">
        <f t="shared" si="1"/>
        <v>0</v>
      </c>
      <c r="I9" s="26" t="s">
        <v>40</v>
      </c>
    </row>
    <row r="10" spans="2:9" x14ac:dyDescent="0.2">
      <c r="B10" s="37" t="s">
        <v>5</v>
      </c>
      <c r="C10" s="13">
        <v>0</v>
      </c>
      <c r="D10" s="13">
        <v>0</v>
      </c>
      <c r="E10" s="13">
        <f t="shared" ref="E10:E13" si="2">C10+D10</f>
        <v>0</v>
      </c>
      <c r="F10" s="13">
        <v>0</v>
      </c>
      <c r="G10" s="13">
        <v>0</v>
      </c>
      <c r="H10" s="13">
        <f t="shared" ref="H10:H13" si="3">G10-C10</f>
        <v>0</v>
      </c>
      <c r="I10" s="26" t="s">
        <v>41</v>
      </c>
    </row>
    <row r="11" spans="2:9" x14ac:dyDescent="0.2">
      <c r="B11" s="36" t="s">
        <v>24</v>
      </c>
      <c r="C11" s="13">
        <v>8670810</v>
      </c>
      <c r="D11" s="13">
        <v>9206598.8699999992</v>
      </c>
      <c r="E11" s="13">
        <f t="shared" si="2"/>
        <v>17877408.869999997</v>
      </c>
      <c r="F11" s="13">
        <v>1782915.92</v>
      </c>
      <c r="G11" s="13">
        <v>1782915.92</v>
      </c>
      <c r="H11" s="13">
        <f t="shared" si="3"/>
        <v>-6887894.0800000001</v>
      </c>
      <c r="I11" s="26" t="s">
        <v>42</v>
      </c>
    </row>
    <row r="12" spans="2:9" ht="22.5" x14ac:dyDescent="0.2">
      <c r="B12" s="36" t="s">
        <v>25</v>
      </c>
      <c r="C12" s="13">
        <v>0</v>
      </c>
      <c r="D12" s="13">
        <v>0</v>
      </c>
      <c r="E12" s="13">
        <f t="shared" si="2"/>
        <v>0</v>
      </c>
      <c r="F12" s="13">
        <v>0</v>
      </c>
      <c r="G12" s="13">
        <v>0</v>
      </c>
      <c r="H12" s="13">
        <f t="shared" si="3"/>
        <v>0</v>
      </c>
      <c r="I12" s="26" t="s">
        <v>43</v>
      </c>
    </row>
    <row r="13" spans="2:9" ht="22.5" x14ac:dyDescent="0.2">
      <c r="B13" s="36" t="s">
        <v>26</v>
      </c>
      <c r="C13" s="13">
        <v>66047697.789999999</v>
      </c>
      <c r="D13" s="13">
        <v>4232335.28</v>
      </c>
      <c r="E13" s="13">
        <f t="shared" si="2"/>
        <v>70280033.069999993</v>
      </c>
      <c r="F13" s="13">
        <v>13168063.619999999</v>
      </c>
      <c r="G13" s="13">
        <v>13168063.619999999</v>
      </c>
      <c r="H13" s="13">
        <f t="shared" si="3"/>
        <v>-52879634.170000002</v>
      </c>
      <c r="I13" s="26" t="s">
        <v>44</v>
      </c>
    </row>
    <row r="14" spans="2:9" x14ac:dyDescent="0.2">
      <c r="B14" s="36" t="s">
        <v>6</v>
      </c>
      <c r="C14" s="13">
        <v>0</v>
      </c>
      <c r="D14" s="13">
        <v>0</v>
      </c>
      <c r="E14" s="13">
        <f t="shared" ref="E14" si="4">C14+D14</f>
        <v>0</v>
      </c>
      <c r="F14" s="13">
        <v>0</v>
      </c>
      <c r="G14" s="13">
        <v>0</v>
      </c>
      <c r="H14" s="13">
        <f t="shared" ref="H14" si="5">G14-C14</f>
        <v>0</v>
      </c>
      <c r="I14" s="26" t="s">
        <v>45</v>
      </c>
    </row>
    <row r="15" spans="2:9" x14ac:dyDescent="0.2">
      <c r="B15" s="38"/>
      <c r="C15" s="11"/>
      <c r="D15" s="11"/>
      <c r="E15" s="11"/>
      <c r="F15" s="11"/>
      <c r="G15" s="11"/>
      <c r="H15" s="11"/>
      <c r="I15" s="26" t="s">
        <v>46</v>
      </c>
    </row>
    <row r="16" spans="2:9" x14ac:dyDescent="0.2">
      <c r="B16" s="39" t="s">
        <v>13</v>
      </c>
      <c r="C16" s="14">
        <f>SUM(C5:C14)</f>
        <v>74718507.789999992</v>
      </c>
      <c r="D16" s="14">
        <f t="shared" ref="D16:H16" si="6">SUM(D5:D14)</f>
        <v>13438934.149999999</v>
      </c>
      <c r="E16" s="14">
        <f t="shared" si="6"/>
        <v>88157441.939999998</v>
      </c>
      <c r="F16" s="14">
        <f t="shared" si="6"/>
        <v>14950979.539999999</v>
      </c>
      <c r="G16" s="9">
        <f t="shared" si="6"/>
        <v>14950979.539999999</v>
      </c>
      <c r="H16" s="10">
        <f t="shared" si="6"/>
        <v>-59767528.25</v>
      </c>
      <c r="I16" s="26" t="s">
        <v>46</v>
      </c>
    </row>
    <row r="17" spans="2:9" x14ac:dyDescent="0.2">
      <c r="B17" s="40"/>
      <c r="C17" s="19"/>
      <c r="D17" s="19"/>
      <c r="E17" s="22"/>
      <c r="F17" s="20" t="s">
        <v>21</v>
      </c>
      <c r="G17" s="23"/>
      <c r="H17" s="18"/>
      <c r="I17" s="26" t="s">
        <v>46</v>
      </c>
    </row>
    <row r="18" spans="2:9" ht="10.35" customHeight="1" x14ac:dyDescent="0.2">
      <c r="B18" s="51" t="s">
        <v>23</v>
      </c>
      <c r="C18" s="46" t="s">
        <v>22</v>
      </c>
      <c r="D18" s="46"/>
      <c r="E18" s="46"/>
      <c r="F18" s="46"/>
      <c r="G18" s="46"/>
      <c r="H18" s="51" t="s">
        <v>19</v>
      </c>
      <c r="I18" s="26" t="s">
        <v>46</v>
      </c>
    </row>
    <row r="19" spans="2:9" ht="22.5" x14ac:dyDescent="0.2">
      <c r="B19" s="52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3"/>
      <c r="I19" s="26" t="s">
        <v>46</v>
      </c>
    </row>
    <row r="20" spans="2:9" x14ac:dyDescent="0.2">
      <c r="B20" s="53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26" t="s">
        <v>46</v>
      </c>
    </row>
    <row r="21" spans="2:9" x14ac:dyDescent="0.2">
      <c r="B21" s="28" t="s">
        <v>27</v>
      </c>
      <c r="C21" s="15">
        <f t="shared" ref="C21:H21" si="7">SUM(C22+C23+C24+C25+C26+C27+C28+C29)</f>
        <v>0</v>
      </c>
      <c r="D21" s="15">
        <f t="shared" si="7"/>
        <v>0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7"/>
        <v>0</v>
      </c>
      <c r="I21" s="26" t="s">
        <v>46</v>
      </c>
    </row>
    <row r="22" spans="2:9" x14ac:dyDescent="0.2">
      <c r="B22" s="41" t="s">
        <v>0</v>
      </c>
      <c r="C22" s="16">
        <v>0</v>
      </c>
      <c r="D22" s="16">
        <v>0</v>
      </c>
      <c r="E22" s="16">
        <f t="shared" ref="E22:E25" si="8">C22+D22</f>
        <v>0</v>
      </c>
      <c r="F22" s="16">
        <v>0</v>
      </c>
      <c r="G22" s="16">
        <v>0</v>
      </c>
      <c r="H22" s="16">
        <f t="shared" ref="H22:H25" si="9">G22-C22</f>
        <v>0</v>
      </c>
      <c r="I22" s="26" t="s">
        <v>37</v>
      </c>
    </row>
    <row r="23" spans="2:9" x14ac:dyDescent="0.2">
      <c r="B23" s="41" t="s">
        <v>1</v>
      </c>
      <c r="C23" s="16">
        <v>0</v>
      </c>
      <c r="D23" s="16">
        <v>0</v>
      </c>
      <c r="E23" s="16">
        <f t="shared" si="8"/>
        <v>0</v>
      </c>
      <c r="F23" s="16">
        <v>0</v>
      </c>
      <c r="G23" s="16">
        <v>0</v>
      </c>
      <c r="H23" s="16">
        <f t="shared" si="9"/>
        <v>0</v>
      </c>
      <c r="I23" s="26" t="s">
        <v>47</v>
      </c>
    </row>
    <row r="24" spans="2:9" x14ac:dyDescent="0.2">
      <c r="B24" s="41" t="s">
        <v>2</v>
      </c>
      <c r="C24" s="16">
        <v>0</v>
      </c>
      <c r="D24" s="16">
        <v>0</v>
      </c>
      <c r="E24" s="16">
        <f t="shared" si="8"/>
        <v>0</v>
      </c>
      <c r="F24" s="16">
        <v>0</v>
      </c>
      <c r="G24" s="16">
        <v>0</v>
      </c>
      <c r="H24" s="16">
        <f t="shared" si="9"/>
        <v>0</v>
      </c>
      <c r="I24" s="26" t="s">
        <v>38</v>
      </c>
    </row>
    <row r="25" spans="2:9" x14ac:dyDescent="0.2">
      <c r="B25" s="41" t="s">
        <v>3</v>
      </c>
      <c r="C25" s="16">
        <v>0</v>
      </c>
      <c r="D25" s="16">
        <v>0</v>
      </c>
      <c r="E25" s="16">
        <f t="shared" si="8"/>
        <v>0</v>
      </c>
      <c r="F25" s="16">
        <v>0</v>
      </c>
      <c r="G25" s="16">
        <v>0</v>
      </c>
      <c r="H25" s="16">
        <f t="shared" si="9"/>
        <v>0</v>
      </c>
      <c r="I25" s="26" t="s">
        <v>39</v>
      </c>
    </row>
    <row r="26" spans="2:9" x14ac:dyDescent="0.2">
      <c r="B26" s="41" t="s">
        <v>28</v>
      </c>
      <c r="C26" s="16">
        <v>0</v>
      </c>
      <c r="D26" s="16">
        <v>0</v>
      </c>
      <c r="E26" s="16">
        <f t="shared" ref="E26" si="10">C26+D26</f>
        <v>0</v>
      </c>
      <c r="F26" s="16">
        <v>0</v>
      </c>
      <c r="G26" s="16">
        <v>0</v>
      </c>
      <c r="H26" s="16">
        <f t="shared" ref="H26" si="11">G26-C26</f>
        <v>0</v>
      </c>
      <c r="I26" s="26" t="s">
        <v>40</v>
      </c>
    </row>
    <row r="27" spans="2:9" x14ac:dyDescent="0.2">
      <c r="B27" s="41" t="s">
        <v>29</v>
      </c>
      <c r="C27" s="16">
        <v>0</v>
      </c>
      <c r="D27" s="16">
        <v>0</v>
      </c>
      <c r="E27" s="16">
        <f t="shared" ref="E27:E29" si="12">C27+D27</f>
        <v>0</v>
      </c>
      <c r="F27" s="16">
        <v>0</v>
      </c>
      <c r="G27" s="16">
        <v>0</v>
      </c>
      <c r="H27" s="16">
        <f t="shared" ref="H27:H29" si="13">G27-C27</f>
        <v>0</v>
      </c>
      <c r="I27" s="26" t="s">
        <v>41</v>
      </c>
    </row>
    <row r="28" spans="2:9" ht="22.5" x14ac:dyDescent="0.2">
      <c r="B28" s="41" t="s">
        <v>30</v>
      </c>
      <c r="C28" s="16">
        <v>0</v>
      </c>
      <c r="D28" s="16">
        <v>0</v>
      </c>
      <c r="E28" s="16">
        <f t="shared" si="12"/>
        <v>0</v>
      </c>
      <c r="F28" s="16">
        <v>0</v>
      </c>
      <c r="G28" s="16">
        <v>0</v>
      </c>
      <c r="H28" s="16">
        <f t="shared" si="13"/>
        <v>0</v>
      </c>
      <c r="I28" s="26" t="s">
        <v>43</v>
      </c>
    </row>
    <row r="29" spans="2:9" ht="22.5" x14ac:dyDescent="0.2">
      <c r="B29" s="41" t="s">
        <v>26</v>
      </c>
      <c r="C29" s="16">
        <v>0</v>
      </c>
      <c r="D29" s="16">
        <v>0</v>
      </c>
      <c r="E29" s="16">
        <f t="shared" si="12"/>
        <v>0</v>
      </c>
      <c r="F29" s="16">
        <v>0</v>
      </c>
      <c r="G29" s="16">
        <v>0</v>
      </c>
      <c r="H29" s="16">
        <f t="shared" si="13"/>
        <v>0</v>
      </c>
      <c r="I29" s="26" t="s">
        <v>44</v>
      </c>
    </row>
    <row r="30" spans="2:9" x14ac:dyDescent="0.2">
      <c r="B30" s="42"/>
      <c r="C30" s="16"/>
      <c r="D30" s="16"/>
      <c r="E30" s="16"/>
      <c r="F30" s="16"/>
      <c r="G30" s="16"/>
      <c r="H30" s="16"/>
      <c r="I30" s="26" t="s">
        <v>46</v>
      </c>
    </row>
    <row r="31" spans="2:9" ht="41.25" customHeight="1" x14ac:dyDescent="0.2">
      <c r="B31" s="29" t="s">
        <v>48</v>
      </c>
      <c r="C31" s="17">
        <f t="shared" ref="C31:H31" si="14">SUM(C32:C35)</f>
        <v>74718507.789999992</v>
      </c>
      <c r="D31" s="17">
        <f t="shared" si="14"/>
        <v>13438934.149999999</v>
      </c>
      <c r="E31" s="17">
        <f t="shared" si="14"/>
        <v>88157441.939999998</v>
      </c>
      <c r="F31" s="17">
        <f t="shared" si="14"/>
        <v>14950979.539999999</v>
      </c>
      <c r="G31" s="17">
        <f t="shared" si="14"/>
        <v>14950979.539999999</v>
      </c>
      <c r="H31" s="17">
        <f t="shared" si="14"/>
        <v>-59767528.25</v>
      </c>
      <c r="I31" s="26" t="s">
        <v>46</v>
      </c>
    </row>
    <row r="32" spans="2:9" x14ac:dyDescent="0.2">
      <c r="B32" s="41" t="s">
        <v>1</v>
      </c>
      <c r="C32" s="16">
        <v>0</v>
      </c>
      <c r="D32" s="16">
        <v>0</v>
      </c>
      <c r="E32" s="16">
        <f>C32+D32</f>
        <v>0</v>
      </c>
      <c r="F32" s="16">
        <v>0</v>
      </c>
      <c r="G32" s="16">
        <v>0</v>
      </c>
      <c r="H32" s="16">
        <f>G32-C32</f>
        <v>0</v>
      </c>
      <c r="I32" s="26" t="s">
        <v>47</v>
      </c>
    </row>
    <row r="33" spans="2:9" x14ac:dyDescent="0.2">
      <c r="B33" s="41" t="s">
        <v>31</v>
      </c>
      <c r="C33" s="16">
        <v>0</v>
      </c>
      <c r="D33" s="16">
        <v>0</v>
      </c>
      <c r="E33" s="16">
        <f>C33+D33</f>
        <v>0</v>
      </c>
      <c r="F33" s="16">
        <v>0</v>
      </c>
      <c r="G33" s="16">
        <v>0</v>
      </c>
      <c r="H33" s="16">
        <f t="shared" ref="H33:H34" si="15">G33-C33</f>
        <v>0</v>
      </c>
      <c r="I33" s="26" t="s">
        <v>40</v>
      </c>
    </row>
    <row r="34" spans="2:9" ht="22.5" x14ac:dyDescent="0.2">
      <c r="B34" s="41" t="s">
        <v>32</v>
      </c>
      <c r="C34" s="16">
        <v>8670810</v>
      </c>
      <c r="D34" s="16">
        <v>9206598.8699999992</v>
      </c>
      <c r="E34" s="16">
        <f>C34+D34</f>
        <v>17877408.869999997</v>
      </c>
      <c r="F34" s="16">
        <v>1782915.92</v>
      </c>
      <c r="G34" s="16">
        <v>1782915.92</v>
      </c>
      <c r="H34" s="16">
        <f t="shared" si="15"/>
        <v>-6887894.0800000001</v>
      </c>
      <c r="I34" s="26" t="s">
        <v>42</v>
      </c>
    </row>
    <row r="35" spans="2:9" ht="22.5" x14ac:dyDescent="0.2">
      <c r="B35" s="41" t="s">
        <v>26</v>
      </c>
      <c r="C35" s="16">
        <v>66047697.789999999</v>
      </c>
      <c r="D35" s="16">
        <v>4232335.28</v>
      </c>
      <c r="E35" s="16">
        <f>C35+D35</f>
        <v>70280033.069999993</v>
      </c>
      <c r="F35" s="16">
        <v>13168063.619999999</v>
      </c>
      <c r="G35" s="16">
        <v>13168063.619999999</v>
      </c>
      <c r="H35" s="16">
        <f t="shared" ref="H35" si="16">G35-C35</f>
        <v>-52879634.170000002</v>
      </c>
      <c r="I35" s="26" t="s">
        <v>44</v>
      </c>
    </row>
    <row r="36" spans="2:9" x14ac:dyDescent="0.2">
      <c r="B36" s="42"/>
      <c r="C36" s="16"/>
      <c r="D36" s="16"/>
      <c r="E36" s="16"/>
      <c r="F36" s="16"/>
      <c r="G36" s="16"/>
      <c r="H36" s="16"/>
      <c r="I36" s="26" t="s">
        <v>46</v>
      </c>
    </row>
    <row r="37" spans="2:9" x14ac:dyDescent="0.2">
      <c r="B37" s="28" t="s">
        <v>33</v>
      </c>
      <c r="C37" s="17">
        <f t="shared" ref="C37:H37" si="17">SUM(C38)</f>
        <v>0</v>
      </c>
      <c r="D37" s="17">
        <f t="shared" si="17"/>
        <v>0</v>
      </c>
      <c r="E37" s="17">
        <f t="shared" si="17"/>
        <v>0</v>
      </c>
      <c r="F37" s="17">
        <f t="shared" si="17"/>
        <v>0</v>
      </c>
      <c r="G37" s="17">
        <f t="shared" si="17"/>
        <v>0</v>
      </c>
      <c r="H37" s="17">
        <f t="shared" si="17"/>
        <v>0</v>
      </c>
      <c r="I37" s="26" t="s">
        <v>46</v>
      </c>
    </row>
    <row r="38" spans="2:9" x14ac:dyDescent="0.2">
      <c r="B38" s="41" t="s">
        <v>6</v>
      </c>
      <c r="C38" s="16">
        <v>0</v>
      </c>
      <c r="D38" s="16">
        <v>0</v>
      </c>
      <c r="E38" s="16">
        <f>C38+D38</f>
        <v>0</v>
      </c>
      <c r="F38" s="16">
        <v>0</v>
      </c>
      <c r="G38" s="16">
        <v>0</v>
      </c>
      <c r="H38" s="16">
        <f>G38-C38</f>
        <v>0</v>
      </c>
      <c r="I38" s="26" t="s">
        <v>45</v>
      </c>
    </row>
    <row r="39" spans="2:9" x14ac:dyDescent="0.2">
      <c r="B39" s="43"/>
      <c r="C39" s="18"/>
      <c r="D39" s="18"/>
      <c r="E39" s="18"/>
      <c r="F39" s="18"/>
      <c r="G39" s="18"/>
      <c r="H39" s="18"/>
      <c r="I39" s="26"/>
    </row>
    <row r="40" spans="2:9" x14ac:dyDescent="0.2">
      <c r="B40" s="44" t="s">
        <v>13</v>
      </c>
      <c r="C40" s="14">
        <f>SUM(C37+C31+C21)</f>
        <v>74718507.789999992</v>
      </c>
      <c r="D40" s="14">
        <f t="shared" ref="D40:H40" si="18">SUM(D37+D31+D21)</f>
        <v>13438934.149999999</v>
      </c>
      <c r="E40" s="14">
        <f t="shared" si="18"/>
        <v>88157441.939999998</v>
      </c>
      <c r="F40" s="14">
        <f t="shared" si="18"/>
        <v>14950979.539999999</v>
      </c>
      <c r="G40" s="14">
        <f t="shared" si="18"/>
        <v>14950979.539999999</v>
      </c>
      <c r="H40" s="10">
        <f t="shared" si="18"/>
        <v>-59767528.25</v>
      </c>
      <c r="I40" s="26" t="s">
        <v>46</v>
      </c>
    </row>
    <row r="41" spans="2:9" ht="14.25" customHeight="1" x14ac:dyDescent="0.2">
      <c r="B41" s="40"/>
      <c r="C41" s="19"/>
      <c r="D41" s="19"/>
      <c r="E41" s="19"/>
      <c r="F41" s="20" t="s">
        <v>21</v>
      </c>
      <c r="G41" s="21"/>
      <c r="H41" s="18"/>
      <c r="I41" s="26" t="s">
        <v>46</v>
      </c>
    </row>
    <row r="42" spans="2:9" x14ac:dyDescent="0.2">
      <c r="B42" s="27" t="s">
        <v>49</v>
      </c>
    </row>
    <row r="43" spans="2:9" ht="22.5" hidden="1" x14ac:dyDescent="0.2">
      <c r="B43" s="24" t="s">
        <v>34</v>
      </c>
    </row>
    <row r="44" spans="2:9" hidden="1" x14ac:dyDescent="0.2">
      <c r="B44" s="25" t="s">
        <v>35</v>
      </c>
    </row>
    <row r="45" spans="2:9" ht="30.75" hidden="1" customHeight="1" x14ac:dyDescent="0.2">
      <c r="B45" s="54" t="s">
        <v>36</v>
      </c>
      <c r="C45" s="54"/>
      <c r="D45" s="54"/>
      <c r="E45" s="54"/>
      <c r="F45" s="54"/>
      <c r="G45" s="54"/>
      <c r="H45" s="54"/>
    </row>
    <row r="46" spans="2:9" ht="36" customHeight="1" x14ac:dyDescent="0.2">
      <c r="B46" s="30"/>
      <c r="C46" s="30"/>
      <c r="D46" s="30"/>
      <c r="E46" s="30"/>
      <c r="F46" s="30"/>
      <c r="G46" s="30"/>
      <c r="H46" s="30"/>
    </row>
    <row r="47" spans="2:9" ht="12" customHeight="1" x14ac:dyDescent="0.2">
      <c r="B47" s="31" t="s">
        <v>51</v>
      </c>
      <c r="C47" s="32"/>
      <c r="D47" s="33"/>
      <c r="E47" s="34"/>
      <c r="F47" s="31" t="s">
        <v>52</v>
      </c>
      <c r="G47" s="30"/>
      <c r="H47" s="30"/>
    </row>
    <row r="48" spans="2:9" ht="12" customHeight="1" x14ac:dyDescent="0.2">
      <c r="B48" s="31" t="s">
        <v>53</v>
      </c>
      <c r="C48" s="35"/>
      <c r="D48" s="33"/>
      <c r="E48" s="34"/>
      <c r="F48" s="31" t="s">
        <v>54</v>
      </c>
    </row>
    <row r="50" spans="7:7" x14ac:dyDescent="0.2">
      <c r="G50" s="34"/>
    </row>
    <row r="51" spans="7:7" x14ac:dyDescent="0.2">
      <c r="G51" s="34"/>
    </row>
  </sheetData>
  <sheetProtection formatCells="0" formatColumns="0" formatRows="0" insertRows="0" autoFilter="0"/>
  <mergeCells count="8">
    <mergeCell ref="B1:H1"/>
    <mergeCell ref="B2:B4"/>
    <mergeCell ref="B18:B20"/>
    <mergeCell ref="B45:H45"/>
    <mergeCell ref="C2:G2"/>
    <mergeCell ref="H2:H3"/>
    <mergeCell ref="C18:G18"/>
    <mergeCell ref="H18:H19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79" orientation="landscape" r:id="rId1"/>
  <ignoredErrors>
    <ignoredError sqref="C20:G20 C4:G4 I40:I41 I5:I38" numberStoredAsText="1"/>
    <ignoredError sqref="E5:E16 H5:H16 C16:D16 F16:G16 C21:H4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2024-04-22T18:06:07Z</cp:lastPrinted>
  <dcterms:created xsi:type="dcterms:W3CDTF">2012-12-11T20:48:19Z</dcterms:created>
  <dcterms:modified xsi:type="dcterms:W3CDTF">2024-04-24T16:13:35Z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