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eni\Documents\INSTITUTO\2019\CUENTA PUBLICA 2019\CUARTO TRIMESTRE Y ANUAL 2019\INFORMACION PARA PUBLICAR\"/>
    </mc:Choice>
  </mc:AlternateContent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EAA!$A$2:$G$24</definedName>
  </definedNames>
  <calcPr calcId="162913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D4" i="1" l="1"/>
  <c r="C4" i="1"/>
  <c r="E4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F15" i="1" l="1"/>
  <c r="G16" i="1"/>
  <c r="G15" i="1" s="1"/>
  <c r="F6" i="1"/>
  <c r="G7" i="1"/>
  <c r="G6" i="1" s="1"/>
  <c r="F4" i="1" l="1"/>
  <c r="G4" i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<sst xmlns="http://schemas.openxmlformats.org/spreadsheetml/2006/main" count="27" uniqueCount="27">
  <si>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</si>
  <si>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</si>
  <si>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</si>
  <si>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</si>
  <si>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</si>
  <si>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</si>
  <si>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</si>
  <si>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</si>
  <si>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</si>
  <si>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</si>
  <si>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</si>
  <si>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</si>
  <si>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</si>
  <si>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</si>
  <si>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</si>
  <si>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</si>
  <si>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</si>
  <si>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</si>
  <si>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</si>
  <si>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</si>
  <si>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</si>
  <si>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</si>
  <si>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</si>
  <si>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</si>
  <si>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</si>
  <si>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</si>
  <si>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INSTITUTO GUANAJUATENSE PARA PERSONAS CON DISCAPACIDAD
Estado Analítico del Activo
Del 1 de Enero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</si>
</sst>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abSelected="1" zoomScaleNormal="100" workbookViewId="0">
      <selection activeCell="C13" sqref="C13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151830258.41</v>
      </c>
      <c r="D4" s="13">
        <f>SUM(D6+D15)</f>
        <v>238779030.65000001</v>
      </c>
      <c r="E4" s="13">
        <f>SUM(E6+E15)</f>
        <v>228669754.44999999</v>
      </c>
      <c r="F4" s="13">
        <f>SUM(F6+F15)</f>
        <v>161939534.61000001</v>
      </c>
      <c r="G4" s="13">
        <f>SUM(G6+G15)</f>
        <v>10109276.199999992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24311651.579999998</v>
      </c>
      <c r="D6" s="13">
        <f>SUM(D7:D13)</f>
        <v>221811774.36000001</v>
      </c>
      <c r="E6" s="13">
        <f>SUM(E7:E13)</f>
        <v>215720760.31</v>
      </c>
      <c r="F6" s="13">
        <f>SUM(F7:F13)</f>
        <v>30402665.629999984</v>
      </c>
      <c r="G6" s="13">
        <f>SUM(G7:G13)</f>
        <v>6091014.0499999858</v>
      </c>
    </row>
    <row r="7" spans="1:7" x14ac:dyDescent="0.2">
      <c r="A7" s="3">
        <v>1110</v>
      </c>
      <c r="B7" s="7" t="s">
        <v>9</v>
      </c>
      <c r="C7" s="18">
        <v>14231355.43</v>
      </c>
      <c r="D7" s="18">
        <v>99515359.209999993</v>
      </c>
      <c r="E7" s="18">
        <v>93533004.920000002</v>
      </c>
      <c r="F7" s="18">
        <f>C7+D7-E7</f>
        <v>20213709.719999984</v>
      </c>
      <c r="G7" s="18">
        <f t="shared" ref="G7:G13" si="0">F7-C7</f>
        <v>5982354.2899999842</v>
      </c>
    </row>
    <row r="8" spans="1:7" x14ac:dyDescent="0.2">
      <c r="A8" s="3">
        <v>1120</v>
      </c>
      <c r="B8" s="7" t="s">
        <v>10</v>
      </c>
      <c r="C8" s="18">
        <v>10080296.15</v>
      </c>
      <c r="D8" s="18">
        <v>122180644.16</v>
      </c>
      <c r="E8" s="18">
        <v>122187755.39</v>
      </c>
      <c r="F8" s="18">
        <f t="shared" ref="F8:F13" si="1">C8+D8-E8</f>
        <v>10073184.920000002</v>
      </c>
      <c r="G8" s="18">
        <f t="shared" si="0"/>
        <v>-7111.2299999985844</v>
      </c>
    </row>
    <row r="9" spans="1:7" x14ac:dyDescent="0.2">
      <c r="A9" s="3">
        <v>1130</v>
      </c>
      <c r="B9" s="7" t="s">
        <v>11</v>
      </c>
      <c r="C9" s="18">
        <v>0</v>
      </c>
      <c r="D9" s="18">
        <v>115770.99</v>
      </c>
      <c r="E9" s="18">
        <v>0</v>
      </c>
      <c r="F9" s="18">
        <f t="shared" si="1"/>
        <v>115770.99</v>
      </c>
      <c r="G9" s="18">
        <f t="shared" si="0"/>
        <v>115770.99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0</v>
      </c>
      <c r="D11" s="18">
        <v>0</v>
      </c>
      <c r="E11" s="18">
        <v>0</v>
      </c>
      <c r="F11" s="18">
        <f t="shared" si="1"/>
        <v>0</v>
      </c>
      <c r="G11" s="18">
        <f t="shared" si="0"/>
        <v>0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127518606.83</v>
      </c>
      <c r="D15" s="13">
        <f>SUM(D16:D24)</f>
        <v>16967256.289999999</v>
      </c>
      <c r="E15" s="13">
        <f>SUM(E16:E24)</f>
        <v>12948994.140000001</v>
      </c>
      <c r="F15" s="13">
        <f>SUM(F16:F24)</f>
        <v>131536868.98000002</v>
      </c>
      <c r="G15" s="13">
        <f>SUM(G16:G24)</f>
        <v>4018262.150000006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80747869</v>
      </c>
      <c r="D18" s="19">
        <v>0</v>
      </c>
      <c r="E18" s="19">
        <v>0</v>
      </c>
      <c r="F18" s="19">
        <f t="shared" si="3"/>
        <v>80747869</v>
      </c>
      <c r="G18" s="19">
        <f t="shared" si="2"/>
        <v>0</v>
      </c>
    </row>
    <row r="19" spans="1:7" x14ac:dyDescent="0.2">
      <c r="A19" s="3">
        <v>1240</v>
      </c>
      <c r="B19" s="7" t="s">
        <v>18</v>
      </c>
      <c r="C19" s="18">
        <v>82138301.890000001</v>
      </c>
      <c r="D19" s="18">
        <v>16967256.289999999</v>
      </c>
      <c r="E19" s="18">
        <v>0</v>
      </c>
      <c r="F19" s="18">
        <f t="shared" si="3"/>
        <v>99105558.180000007</v>
      </c>
      <c r="G19" s="18">
        <f t="shared" si="2"/>
        <v>16967256.290000007</v>
      </c>
    </row>
    <row r="20" spans="1:7" x14ac:dyDescent="0.2">
      <c r="A20" s="3">
        <v>1250</v>
      </c>
      <c r="B20" s="7" t="s">
        <v>19</v>
      </c>
      <c r="C20" s="18">
        <v>2671.86</v>
      </c>
      <c r="D20" s="18">
        <v>0</v>
      </c>
      <c r="E20" s="18">
        <v>0</v>
      </c>
      <c r="F20" s="18">
        <f t="shared" si="3"/>
        <v>2671.86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-36226213.719999999</v>
      </c>
      <c r="D21" s="18">
        <v>0</v>
      </c>
      <c r="E21" s="18">
        <v>12948994.140000001</v>
      </c>
      <c r="F21" s="18">
        <f t="shared" si="3"/>
        <v>-49175207.859999999</v>
      </c>
      <c r="G21" s="18">
        <f t="shared" si="2"/>
        <v>-12948994.140000001</v>
      </c>
    </row>
    <row r="22" spans="1:7" x14ac:dyDescent="0.2">
      <c r="A22" s="3">
        <v>1270</v>
      </c>
      <c r="B22" s="7" t="s">
        <v>21</v>
      </c>
      <c r="C22" s="18">
        <v>855977.8</v>
      </c>
      <c r="D22" s="18">
        <v>0</v>
      </c>
      <c r="E22" s="18">
        <v>0</v>
      </c>
      <c r="F22" s="18">
        <f t="shared" si="3"/>
        <v>855977.8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 t="s">
        <v>25</v>
      </c>
      <c r="C26" s="23"/>
      <c r="D26" s="23"/>
      <c r="E26" s="23"/>
      <c r="F26" s="23"/>
      <c r="G26" s="23"/>
    </row>
  </sheetData>
  <sheetProtection formatCells="0" formatColumns="0" formatRows="0" autoFilter="0"/>
  <mergeCells count="2">
    <mergeCell ref="A1:G1"/>
    <mergeCell ref="B26:G26"/>
  </mergeCells>
  <pageMargins left="0.7" right="0.7" top="0.75" bottom="0.75" header="0.3" footer="0.3"/>
  <pageSetup paperSize="9" scale="60" orientation="portrait" r:id="rId1"/>
  <ignoredErrors>
    <ignoredError sqref="C4:G13 C15:G2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Maleni</cp:lastModifiedBy>
  <cp:lastPrinted>2018-03-08T18:40:55Z</cp:lastPrinted>
  <dcterms:created xsi:type="dcterms:W3CDTF">2014-02-09T04:04:15Z</dcterms:created>
  <dcterms:modified xsi:type="dcterms:W3CDTF">2020-01-23T21:58:42Z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