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4000" windowHeight="9735" tabRatio="885"/>
  </bookViews>
  <sheets>
    <sheet name="COG" sheetId="6" r:id="rId1"/>
  </sheets>
  <definedNames>
    <definedName name="_xlnm._FilterDatabase" localSheetId="0" hidden="1">COG!$B$4:$I$77</definedName>
  </definedNames>
  <calcPr calcId="162913"/>
</workbook>
</file>

<file path=xl/calcChain.xml><?xml version="1.0" encoding="utf-8"?>
<calcChain xmlns="http://schemas.openxmlformats.org/spreadsheetml/2006/main">
  <c r="F7" i="6" l="1"/>
  <c r="I7" i="6" s="1"/>
  <c r="F8" i="6"/>
  <c r="I8" i="6" s="1"/>
  <c r="F9" i="6"/>
  <c r="I9" i="6" s="1"/>
  <c r="F10" i="6"/>
  <c r="F11" i="6"/>
  <c r="I11" i="6" s="1"/>
  <c r="F12" i="6"/>
  <c r="F13" i="6"/>
  <c r="I13" i="6" s="1"/>
  <c r="I76" i="6"/>
  <c r="I75" i="6"/>
  <c r="I72" i="6"/>
  <c r="I71" i="6"/>
  <c r="I68" i="6"/>
  <c r="I67" i="6"/>
  <c r="I64" i="6"/>
  <c r="I63" i="6"/>
  <c r="I60" i="6"/>
  <c r="I59" i="6"/>
  <c r="I55" i="6"/>
  <c r="I52" i="6"/>
  <c r="I51" i="6"/>
  <c r="I48" i="6"/>
  <c r="I43" i="6"/>
  <c r="I40" i="6"/>
  <c r="I36" i="6"/>
  <c r="I35" i="6"/>
  <c r="I31" i="6"/>
  <c r="I15" i="6"/>
  <c r="I12" i="6"/>
  <c r="I10" i="6"/>
  <c r="F77" i="6"/>
  <c r="I77" i="6" s="1"/>
  <c r="F76" i="6"/>
  <c r="F75" i="6"/>
  <c r="F74" i="6"/>
  <c r="I74" i="6" s="1"/>
  <c r="F73" i="6"/>
  <c r="I73" i="6" s="1"/>
  <c r="F72" i="6"/>
  <c r="F71" i="6"/>
  <c r="F70" i="6"/>
  <c r="I70" i="6" s="1"/>
  <c r="F69" i="6"/>
  <c r="I69" i="6" s="1"/>
  <c r="F68" i="6"/>
  <c r="F67" i="6"/>
  <c r="F65" i="6"/>
  <c r="I65" i="6" s="1"/>
  <c r="F64" i="6"/>
  <c r="F63" i="6"/>
  <c r="F62" i="6"/>
  <c r="I62" i="6" s="1"/>
  <c r="F61" i="6"/>
  <c r="I61" i="6" s="1"/>
  <c r="F60" i="6"/>
  <c r="F59" i="6"/>
  <c r="F57" i="6"/>
  <c r="I57" i="6" s="1"/>
  <c r="F56" i="6"/>
  <c r="I56" i="6" s="1"/>
  <c r="F55" i="6"/>
  <c r="F53" i="6"/>
  <c r="I53" i="6" s="1"/>
  <c r="F52" i="6"/>
  <c r="F51" i="6"/>
  <c r="F50" i="6"/>
  <c r="I50" i="6" s="1"/>
  <c r="F49" i="6"/>
  <c r="I49" i="6" s="1"/>
  <c r="F48" i="6"/>
  <c r="F47" i="6"/>
  <c r="I47" i="6" s="1"/>
  <c r="F46" i="6"/>
  <c r="I46" i="6" s="1"/>
  <c r="F45" i="6"/>
  <c r="I45" i="6" s="1"/>
  <c r="F43" i="6"/>
  <c r="F42" i="6"/>
  <c r="I42" i="6" s="1"/>
  <c r="F41" i="6"/>
  <c r="I41" i="6" s="1"/>
  <c r="F40" i="6"/>
  <c r="F39" i="6"/>
  <c r="I39" i="6" s="1"/>
  <c r="F38" i="6"/>
  <c r="I38" i="6" s="1"/>
  <c r="F37" i="6"/>
  <c r="I37" i="6" s="1"/>
  <c r="F36" i="6"/>
  <c r="F35" i="6"/>
  <c r="F33" i="6"/>
  <c r="I33" i="6" s="1"/>
  <c r="F32" i="6"/>
  <c r="I32" i="6" s="1"/>
  <c r="F31" i="6"/>
  <c r="F30" i="6"/>
  <c r="I30" i="6" s="1"/>
  <c r="F29" i="6"/>
  <c r="I29" i="6" s="1"/>
  <c r="F28" i="6"/>
  <c r="I28" i="6" s="1"/>
  <c r="F27" i="6"/>
  <c r="I27" i="6" s="1"/>
  <c r="F26" i="6"/>
  <c r="I26" i="6" s="1"/>
  <c r="F25" i="6"/>
  <c r="I25" i="6" s="1"/>
  <c r="F23" i="6"/>
  <c r="I23" i="6" s="1"/>
  <c r="F22" i="6"/>
  <c r="I22" i="6" s="1"/>
  <c r="F21" i="6"/>
  <c r="I21" i="6" s="1"/>
  <c r="F20" i="6"/>
  <c r="I20" i="6" s="1"/>
  <c r="F19" i="6"/>
  <c r="I19" i="6" s="1"/>
  <c r="F18" i="6"/>
  <c r="I18" i="6" s="1"/>
  <c r="F17" i="6"/>
  <c r="I17" i="6" s="1"/>
  <c r="F16" i="6"/>
  <c r="I16" i="6" s="1"/>
  <c r="F15" i="6"/>
  <c r="H70" i="6"/>
  <c r="H66" i="6"/>
  <c r="H58" i="6"/>
  <c r="H54" i="6"/>
  <c r="H44" i="6"/>
  <c r="H34" i="6"/>
  <c r="H24" i="6"/>
  <c r="H14" i="6"/>
  <c r="H6" i="6"/>
  <c r="G70" i="6"/>
  <c r="G66" i="6"/>
  <c r="G58" i="6"/>
  <c r="G54" i="6"/>
  <c r="G44" i="6"/>
  <c r="G34" i="6"/>
  <c r="G24" i="6"/>
  <c r="G14" i="6"/>
  <c r="G6" i="6"/>
  <c r="E70" i="6"/>
  <c r="E66" i="6"/>
  <c r="E58" i="6"/>
  <c r="E54" i="6"/>
  <c r="E44" i="6"/>
  <c r="E34" i="6"/>
  <c r="E24" i="6"/>
  <c r="E14" i="6"/>
  <c r="E6" i="6"/>
  <c r="D70" i="6"/>
  <c r="D66" i="6"/>
  <c r="F66" i="6" s="1"/>
  <c r="I66" i="6" s="1"/>
  <c r="D58" i="6"/>
  <c r="F58" i="6" s="1"/>
  <c r="I58" i="6" s="1"/>
  <c r="D54" i="6"/>
  <c r="D44" i="6"/>
  <c r="D34" i="6"/>
  <c r="D24" i="6"/>
  <c r="D14" i="6"/>
  <c r="D6" i="6"/>
  <c r="F54" i="6" l="1"/>
  <c r="I54" i="6" s="1"/>
  <c r="F44" i="6"/>
  <c r="I44" i="6" s="1"/>
  <c r="F34" i="6"/>
  <c r="I34" i="6" s="1"/>
  <c r="F24" i="6"/>
  <c r="I24" i="6" s="1"/>
  <c r="G78" i="6"/>
  <c r="F14" i="6"/>
  <c r="I14" i="6" s="1"/>
  <c r="D78" i="6"/>
  <c r="H78" i="6"/>
  <c r="E78" i="6"/>
  <c r="F6" i="6"/>
  <c r="F78" i="6" l="1"/>
  <c r="I6" i="6"/>
  <c r="I78" i="6" s="1"/>
</calcChain>
</file>

<file path=xl/sharedStrings.xml><?xml version="1.0" encoding="utf-8"?>
<sst xmlns="http://schemas.openxmlformats.org/spreadsheetml/2006/main" count="89" uniqueCount="89">
  <si>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</si>
  <si>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</si>
  <si>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</si>
  <si>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</si>
  <si>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</si>
  <si>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</si>
  <si>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</si>
  <si>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</si>
  <si>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</si>
  <si>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</si>
  <si>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</si>
  <si>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</si>
  <si>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</si>
  <si>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</si>
  <si>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</si>
  <si>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</si>
  <si>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</si>
  <si>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</si>
  <si>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</si>
  <si>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</si>
  <si>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</si>
  <si>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</si>
  <si>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</si>
  <si>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</si>
  <si>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</si>
  <si>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</si>
  <si>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</si>
  <si>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</si>
  <si>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</si>
  <si>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</si>
  <si>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</si>
  <si>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</si>
  <si>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</si>
  <si>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</si>
  <si>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</si>
  <si>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</si>
  <si>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</si>
  <si>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</si>
  <si>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</si>
  <si>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</si>
  <si>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</si>
  <si>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</si>
  <si>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</si>
  <si>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</si>
  <si>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</si>
  <si>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</si>
  <si>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</si>
  <si>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</si>
  <si>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</si>
  <si>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</si>
  <si>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</si>
  <si>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</si>
  <si>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</si>
  <si>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</si>
  <si>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</si>
  <si>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</si>
  <si>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</si>
  <si>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</si>
  <si>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</si>
  <si>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</si>
  <si>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</si>
  <si>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</si>
  <si>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</si>
  <si>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</si>
  <si>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</si>
  <si>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</si>
  <si>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</si>
  <si>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</si>
  <si>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</si>
  <si>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</si>
  <si>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</si>
  <si>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</si>
  <si>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</si>
  <si>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</si>
  <si>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</si>
  <si>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</si>
  <si>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</si>
  <si>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</si>
  <si>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</si>
  <si>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</si>
  <si>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</si>
  <si>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</si>
  <si>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</si>
  <si>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</si>
  <si>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INSTITUTO GUANAJUATENSE PARA PERSONAS CON DISCAPACIDAD
Estado Analítico del Ejercicio del Presupuesto de Egresos
Clasificación por Objeto del Gasto (Capítulo y Concepto)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</si>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</sst>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8" fillId="0" borderId="0" xfId="7" applyFont="1" applyFill="1" applyBorder="1" applyAlignment="1" applyProtection="1">
      <alignment horizontal="left" vertical="top"/>
      <protection locked="0"/>
    </xf>
    <xf numFmtId="0" fontId="8" fillId="0" borderId="0" xfId="7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5"/>
  <sheetViews>
    <sheetView showGridLines="0" tabSelected="1" workbookViewId="0">
      <selection activeCell="C84" sqref="C84"/>
    </sheetView>
  </sheetViews>
  <sheetFormatPr baseColWidth="10" defaultRowHeight="11.25" x14ac:dyDescent="0.2"/>
  <cols>
    <col min="1" max="1" width="12" style="1"/>
    <col min="2" max="2" width="5.83203125" style="1" customWidth="1"/>
    <col min="3" max="3" width="62.83203125" style="1" customWidth="1"/>
    <col min="4" max="4" width="18.33203125" style="1" customWidth="1"/>
    <col min="5" max="5" width="19.83203125" style="1" customWidth="1"/>
    <col min="6" max="9" width="18.33203125" style="1" customWidth="1"/>
    <col min="10" max="16384" width="12" style="1"/>
  </cols>
  <sheetData>
    <row r="2" spans="2:9" ht="50.1" customHeight="1" x14ac:dyDescent="0.2">
      <c r="B2" s="16" t="s">
        <v>84</v>
      </c>
      <c r="C2" s="17"/>
      <c r="D2" s="17"/>
      <c r="E2" s="17"/>
      <c r="F2" s="17"/>
      <c r="G2" s="17"/>
      <c r="H2" s="17"/>
      <c r="I2" s="18"/>
    </row>
    <row r="3" spans="2:9" x14ac:dyDescent="0.2">
      <c r="B3" s="21" t="s">
        <v>9</v>
      </c>
      <c r="C3" s="22"/>
      <c r="D3" s="16" t="s">
        <v>15</v>
      </c>
      <c r="E3" s="17"/>
      <c r="F3" s="17"/>
      <c r="G3" s="17"/>
      <c r="H3" s="18"/>
      <c r="I3" s="19" t="s">
        <v>14</v>
      </c>
    </row>
    <row r="4" spans="2:9" ht="24.95" customHeight="1" x14ac:dyDescent="0.2">
      <c r="B4" s="23"/>
      <c r="C4" s="24"/>
      <c r="D4" s="4" t="s">
        <v>10</v>
      </c>
      <c r="E4" s="4" t="s">
        <v>80</v>
      </c>
      <c r="F4" s="4" t="s">
        <v>11</v>
      </c>
      <c r="G4" s="4" t="s">
        <v>12</v>
      </c>
      <c r="H4" s="4" t="s">
        <v>13</v>
      </c>
      <c r="I4" s="20"/>
    </row>
    <row r="5" spans="2:9" x14ac:dyDescent="0.2">
      <c r="B5" s="25"/>
      <c r="C5" s="26"/>
      <c r="D5" s="5">
        <v>1</v>
      </c>
      <c r="E5" s="5">
        <v>2</v>
      </c>
      <c r="F5" s="5" t="s">
        <v>81</v>
      </c>
      <c r="G5" s="5">
        <v>4</v>
      </c>
      <c r="H5" s="5">
        <v>5</v>
      </c>
      <c r="I5" s="5" t="s">
        <v>82</v>
      </c>
    </row>
    <row r="6" spans="2:9" x14ac:dyDescent="0.2">
      <c r="B6" s="13" t="s">
        <v>16</v>
      </c>
      <c r="C6" s="2"/>
      <c r="D6" s="9">
        <f>SUM(D7:D13)</f>
        <v>44931663.420000002</v>
      </c>
      <c r="E6" s="9">
        <f>SUM(E7:E13)</f>
        <v>7074135.4099999992</v>
      </c>
      <c r="F6" s="9">
        <f>D6+E6</f>
        <v>52005798.829999998</v>
      </c>
      <c r="G6" s="9">
        <f>SUM(G7:G13)</f>
        <v>29887181.610000003</v>
      </c>
      <c r="H6" s="9">
        <f>SUM(H7:H13)</f>
        <v>29887181.610000003</v>
      </c>
      <c r="I6" s="9">
        <f>F6-G6</f>
        <v>22118617.219999995</v>
      </c>
    </row>
    <row r="7" spans="2:9" x14ac:dyDescent="0.2">
      <c r="B7" s="14">
        <v>1100</v>
      </c>
      <c r="C7" s="6" t="s">
        <v>25</v>
      </c>
      <c r="D7" s="10">
        <v>10334184</v>
      </c>
      <c r="E7" s="10">
        <v>260195.82</v>
      </c>
      <c r="F7" s="10">
        <f t="shared" ref="F7:F70" si="0">D7+E7</f>
        <v>10594379.82</v>
      </c>
      <c r="G7" s="10">
        <v>7440742.1500000004</v>
      </c>
      <c r="H7" s="10">
        <v>7440742.1500000004</v>
      </c>
      <c r="I7" s="10">
        <f t="shared" ref="I7:I70" si="1">F7-G7</f>
        <v>3153637.67</v>
      </c>
    </row>
    <row r="8" spans="2:9" x14ac:dyDescent="0.2">
      <c r="B8" s="14">
        <v>1200</v>
      </c>
      <c r="C8" s="6" t="s">
        <v>26</v>
      </c>
      <c r="D8" s="10">
        <v>6662163.9000000004</v>
      </c>
      <c r="E8" s="10">
        <v>3444482.77</v>
      </c>
      <c r="F8" s="10">
        <f t="shared" si="0"/>
        <v>10106646.67</v>
      </c>
      <c r="G8" s="10">
        <v>3431200.48</v>
      </c>
      <c r="H8" s="10">
        <v>3431200.48</v>
      </c>
      <c r="I8" s="10">
        <f t="shared" si="1"/>
        <v>6675446.1899999995</v>
      </c>
    </row>
    <row r="9" spans="2:9" x14ac:dyDescent="0.2">
      <c r="B9" s="14">
        <v>1300</v>
      </c>
      <c r="C9" s="6" t="s">
        <v>27</v>
      </c>
      <c r="D9" s="10">
        <v>11530526</v>
      </c>
      <c r="E9" s="10">
        <v>489318.14</v>
      </c>
      <c r="F9" s="10">
        <f t="shared" si="0"/>
        <v>12019844.140000001</v>
      </c>
      <c r="G9" s="10">
        <v>5434850.04</v>
      </c>
      <c r="H9" s="10">
        <v>5434850.04</v>
      </c>
      <c r="I9" s="10">
        <f t="shared" si="1"/>
        <v>6584994.1000000006</v>
      </c>
    </row>
    <row r="10" spans="2:9" x14ac:dyDescent="0.2">
      <c r="B10" s="14">
        <v>1400</v>
      </c>
      <c r="C10" s="6" t="s">
        <v>1</v>
      </c>
      <c r="D10" s="10">
        <v>3557162.52</v>
      </c>
      <c r="E10" s="10">
        <v>529776.96</v>
      </c>
      <c r="F10" s="10">
        <f t="shared" si="0"/>
        <v>4086939.48</v>
      </c>
      <c r="G10" s="10">
        <v>2562769.19</v>
      </c>
      <c r="H10" s="10">
        <v>2562769.19</v>
      </c>
      <c r="I10" s="10">
        <f t="shared" si="1"/>
        <v>1524170.29</v>
      </c>
    </row>
    <row r="11" spans="2:9" x14ac:dyDescent="0.2">
      <c r="B11" s="14">
        <v>1500</v>
      </c>
      <c r="C11" s="6" t="s">
        <v>28</v>
      </c>
      <c r="D11" s="10">
        <v>12715562</v>
      </c>
      <c r="E11" s="10">
        <v>2346768.7999999998</v>
      </c>
      <c r="F11" s="10">
        <f t="shared" si="0"/>
        <v>15062330.800000001</v>
      </c>
      <c r="G11" s="10">
        <v>10944873.050000001</v>
      </c>
      <c r="H11" s="10">
        <v>10944873.050000001</v>
      </c>
      <c r="I11" s="10">
        <f t="shared" si="1"/>
        <v>4117457.75</v>
      </c>
    </row>
    <row r="12" spans="2:9" x14ac:dyDescent="0.2">
      <c r="B12" s="14">
        <v>1600</v>
      </c>
      <c r="C12" s="6" t="s">
        <v>2</v>
      </c>
      <c r="D12" s="10">
        <v>0</v>
      </c>
      <c r="E12" s="10">
        <v>0</v>
      </c>
      <c r="F12" s="10">
        <f t="shared" si="0"/>
        <v>0</v>
      </c>
      <c r="G12" s="10">
        <v>0</v>
      </c>
      <c r="H12" s="10">
        <v>0</v>
      </c>
      <c r="I12" s="10">
        <f t="shared" si="1"/>
        <v>0</v>
      </c>
    </row>
    <row r="13" spans="2:9" x14ac:dyDescent="0.2">
      <c r="B13" s="14">
        <v>1700</v>
      </c>
      <c r="C13" s="6" t="s">
        <v>29</v>
      </c>
      <c r="D13" s="10">
        <v>132065</v>
      </c>
      <c r="E13" s="10">
        <v>3592.92</v>
      </c>
      <c r="F13" s="10">
        <f t="shared" si="0"/>
        <v>135657.92000000001</v>
      </c>
      <c r="G13" s="10">
        <v>72746.7</v>
      </c>
      <c r="H13" s="10">
        <v>72746.7</v>
      </c>
      <c r="I13" s="10">
        <f t="shared" si="1"/>
        <v>62911.220000000016</v>
      </c>
    </row>
    <row r="14" spans="2:9" x14ac:dyDescent="0.2">
      <c r="B14" s="13" t="s">
        <v>17</v>
      </c>
      <c r="C14" s="2"/>
      <c r="D14" s="10">
        <f>SUM(D15:D23)</f>
        <v>14335296.470000001</v>
      </c>
      <c r="E14" s="10">
        <f>SUM(E15:E23)</f>
        <v>-839203.14</v>
      </c>
      <c r="F14" s="10">
        <f t="shared" si="0"/>
        <v>13496093.33</v>
      </c>
      <c r="G14" s="10">
        <f>SUM(G15:G23)</f>
        <v>5153143.3</v>
      </c>
      <c r="H14" s="10">
        <f>SUM(H15:H23)</f>
        <v>5153143.3</v>
      </c>
      <c r="I14" s="10">
        <f t="shared" si="1"/>
        <v>8342950.0300000003</v>
      </c>
    </row>
    <row r="15" spans="2:9" x14ac:dyDescent="0.2">
      <c r="B15" s="14">
        <v>2100</v>
      </c>
      <c r="C15" s="6" t="s">
        <v>30</v>
      </c>
      <c r="D15" s="10">
        <v>779538</v>
      </c>
      <c r="E15" s="10">
        <v>72822.69</v>
      </c>
      <c r="F15" s="10">
        <f t="shared" si="0"/>
        <v>852360.69</v>
      </c>
      <c r="G15" s="10">
        <v>651876.77</v>
      </c>
      <c r="H15" s="10">
        <v>651876.77</v>
      </c>
      <c r="I15" s="10">
        <f t="shared" si="1"/>
        <v>200483.91999999993</v>
      </c>
    </row>
    <row r="16" spans="2:9" x14ac:dyDescent="0.2">
      <c r="B16" s="14">
        <v>2200</v>
      </c>
      <c r="C16" s="6" t="s">
        <v>31</v>
      </c>
      <c r="D16" s="10">
        <v>661450</v>
      </c>
      <c r="E16" s="10">
        <v>9409.9500000000007</v>
      </c>
      <c r="F16" s="10">
        <f t="shared" si="0"/>
        <v>670859.94999999995</v>
      </c>
      <c r="G16" s="10">
        <v>419589.12</v>
      </c>
      <c r="H16" s="10">
        <v>419589.12</v>
      </c>
      <c r="I16" s="10">
        <f t="shared" si="1"/>
        <v>251270.82999999996</v>
      </c>
    </row>
    <row r="17" spans="2:9" x14ac:dyDescent="0.2">
      <c r="B17" s="14">
        <v>2300</v>
      </c>
      <c r="C17" s="6" t="s">
        <v>32</v>
      </c>
      <c r="D17" s="10">
        <v>485000</v>
      </c>
      <c r="E17" s="10">
        <v>0</v>
      </c>
      <c r="F17" s="10">
        <f t="shared" si="0"/>
        <v>485000</v>
      </c>
      <c r="G17" s="10">
        <v>334401.53999999998</v>
      </c>
      <c r="H17" s="10">
        <v>334401.53999999998</v>
      </c>
      <c r="I17" s="10">
        <f t="shared" si="1"/>
        <v>150598.46000000002</v>
      </c>
    </row>
    <row r="18" spans="2:9" x14ac:dyDescent="0.2">
      <c r="B18" s="14">
        <v>2400</v>
      </c>
      <c r="C18" s="6" t="s">
        <v>33</v>
      </c>
      <c r="D18" s="10">
        <v>152500</v>
      </c>
      <c r="E18" s="10">
        <v>9805.73</v>
      </c>
      <c r="F18" s="10">
        <f t="shared" si="0"/>
        <v>162305.73000000001</v>
      </c>
      <c r="G18" s="10">
        <v>100157.45</v>
      </c>
      <c r="H18" s="10">
        <v>100157.45</v>
      </c>
      <c r="I18" s="10">
        <f t="shared" si="1"/>
        <v>62148.280000000013</v>
      </c>
    </row>
    <row r="19" spans="2:9" x14ac:dyDescent="0.2">
      <c r="B19" s="14">
        <v>2500</v>
      </c>
      <c r="C19" s="6" t="s">
        <v>34</v>
      </c>
      <c r="D19" s="10">
        <v>10564158.470000001</v>
      </c>
      <c r="E19" s="10">
        <v>-269040.43</v>
      </c>
      <c r="F19" s="10">
        <f t="shared" si="0"/>
        <v>10295118.040000001</v>
      </c>
      <c r="G19" s="10">
        <v>3061889.08</v>
      </c>
      <c r="H19" s="10">
        <v>3061889.08</v>
      </c>
      <c r="I19" s="10">
        <f t="shared" si="1"/>
        <v>7233228.9600000009</v>
      </c>
    </row>
    <row r="20" spans="2:9" x14ac:dyDescent="0.2">
      <c r="B20" s="14">
        <v>2600</v>
      </c>
      <c r="C20" s="6" t="s">
        <v>35</v>
      </c>
      <c r="D20" s="10">
        <v>638050</v>
      </c>
      <c r="E20" s="10">
        <v>21500</v>
      </c>
      <c r="F20" s="10">
        <f t="shared" si="0"/>
        <v>659550</v>
      </c>
      <c r="G20" s="10">
        <v>380228.59</v>
      </c>
      <c r="H20" s="10">
        <v>380228.59</v>
      </c>
      <c r="I20" s="10">
        <f t="shared" si="1"/>
        <v>279321.40999999997</v>
      </c>
    </row>
    <row r="21" spans="2:9" x14ac:dyDescent="0.2">
      <c r="B21" s="14">
        <v>2700</v>
      </c>
      <c r="C21" s="6" t="s">
        <v>36</v>
      </c>
      <c r="D21" s="10">
        <v>809100</v>
      </c>
      <c r="E21" s="10">
        <v>-718872.73</v>
      </c>
      <c r="F21" s="10">
        <f t="shared" si="0"/>
        <v>90227.270000000019</v>
      </c>
      <c r="G21" s="10">
        <v>46022.74</v>
      </c>
      <c r="H21" s="10">
        <v>46022.74</v>
      </c>
      <c r="I21" s="10">
        <f t="shared" si="1"/>
        <v>44204.530000000021</v>
      </c>
    </row>
    <row r="22" spans="2:9" x14ac:dyDescent="0.2">
      <c r="B22" s="14">
        <v>2800</v>
      </c>
      <c r="C22" s="6" t="s">
        <v>37</v>
      </c>
      <c r="D22" s="10">
        <v>0</v>
      </c>
      <c r="E22" s="10">
        <v>0</v>
      </c>
      <c r="F22" s="10">
        <f t="shared" si="0"/>
        <v>0</v>
      </c>
      <c r="G22" s="10">
        <v>0</v>
      </c>
      <c r="H22" s="10">
        <v>0</v>
      </c>
      <c r="I22" s="10">
        <f t="shared" si="1"/>
        <v>0</v>
      </c>
    </row>
    <row r="23" spans="2:9" x14ac:dyDescent="0.2">
      <c r="B23" s="14">
        <v>2900</v>
      </c>
      <c r="C23" s="6" t="s">
        <v>38</v>
      </c>
      <c r="D23" s="10">
        <v>245500</v>
      </c>
      <c r="E23" s="10">
        <v>35171.65</v>
      </c>
      <c r="F23" s="10">
        <f t="shared" si="0"/>
        <v>280671.65000000002</v>
      </c>
      <c r="G23" s="10">
        <v>158978.01</v>
      </c>
      <c r="H23" s="10">
        <v>158978.01</v>
      </c>
      <c r="I23" s="10">
        <f t="shared" si="1"/>
        <v>121693.64000000001</v>
      </c>
    </row>
    <row r="24" spans="2:9" x14ac:dyDescent="0.2">
      <c r="B24" s="13" t="s">
        <v>18</v>
      </c>
      <c r="C24" s="2"/>
      <c r="D24" s="10">
        <f>SUM(D25:D33)</f>
        <v>9383423.2599999998</v>
      </c>
      <c r="E24" s="10">
        <f>SUM(E25:E33)</f>
        <v>3175262.6399999997</v>
      </c>
      <c r="F24" s="10">
        <f t="shared" si="0"/>
        <v>12558685.899999999</v>
      </c>
      <c r="G24" s="10">
        <f>SUM(G25:G33)</f>
        <v>5704541.3699999992</v>
      </c>
      <c r="H24" s="10">
        <f>SUM(H25:H33)</f>
        <v>5704541.3699999992</v>
      </c>
      <c r="I24" s="10">
        <f t="shared" si="1"/>
        <v>6854144.5299999993</v>
      </c>
    </row>
    <row r="25" spans="2:9" x14ac:dyDescent="0.2">
      <c r="B25" s="14">
        <v>3100</v>
      </c>
      <c r="C25" s="6" t="s">
        <v>39</v>
      </c>
      <c r="D25" s="10">
        <v>2441260</v>
      </c>
      <c r="E25" s="10">
        <v>0</v>
      </c>
      <c r="F25" s="10">
        <f t="shared" si="0"/>
        <v>2441260</v>
      </c>
      <c r="G25" s="10">
        <v>1098066.52</v>
      </c>
      <c r="H25" s="10">
        <v>1098066.52</v>
      </c>
      <c r="I25" s="10">
        <f t="shared" si="1"/>
        <v>1343193.48</v>
      </c>
    </row>
    <row r="26" spans="2:9" x14ac:dyDescent="0.2">
      <c r="B26" s="14">
        <v>3200</v>
      </c>
      <c r="C26" s="6" t="s">
        <v>40</v>
      </c>
      <c r="D26" s="10">
        <v>36600</v>
      </c>
      <c r="E26" s="10">
        <v>3000</v>
      </c>
      <c r="F26" s="10">
        <f t="shared" si="0"/>
        <v>39600</v>
      </c>
      <c r="G26" s="10">
        <v>24311.85</v>
      </c>
      <c r="H26" s="10">
        <v>24311.85</v>
      </c>
      <c r="I26" s="10">
        <f t="shared" si="1"/>
        <v>15288.150000000001</v>
      </c>
    </row>
    <row r="27" spans="2:9" x14ac:dyDescent="0.2">
      <c r="B27" s="14">
        <v>3300</v>
      </c>
      <c r="C27" s="6" t="s">
        <v>41</v>
      </c>
      <c r="D27" s="10">
        <v>1944844.9</v>
      </c>
      <c r="E27" s="10">
        <v>306969.74</v>
      </c>
      <c r="F27" s="10">
        <f t="shared" si="0"/>
        <v>2251814.6399999997</v>
      </c>
      <c r="G27" s="10">
        <v>1279063.17</v>
      </c>
      <c r="H27" s="10">
        <v>1279063.17</v>
      </c>
      <c r="I27" s="10">
        <f t="shared" si="1"/>
        <v>972751.46999999974</v>
      </c>
    </row>
    <row r="28" spans="2:9" x14ac:dyDescent="0.2">
      <c r="B28" s="14">
        <v>3400</v>
      </c>
      <c r="C28" s="6" t="s">
        <v>42</v>
      </c>
      <c r="D28" s="10">
        <v>21600</v>
      </c>
      <c r="E28" s="10">
        <v>28164.52</v>
      </c>
      <c r="F28" s="10">
        <f t="shared" si="0"/>
        <v>49764.520000000004</v>
      </c>
      <c r="G28" s="10">
        <v>34961.589999999997</v>
      </c>
      <c r="H28" s="10">
        <v>34961.589999999997</v>
      </c>
      <c r="I28" s="10">
        <f t="shared" si="1"/>
        <v>14802.930000000008</v>
      </c>
    </row>
    <row r="29" spans="2:9" x14ac:dyDescent="0.2">
      <c r="B29" s="14">
        <v>3500</v>
      </c>
      <c r="C29" s="6" t="s">
        <v>43</v>
      </c>
      <c r="D29" s="10">
        <v>3570125</v>
      </c>
      <c r="E29" s="10">
        <v>605098.43000000005</v>
      </c>
      <c r="F29" s="10">
        <f t="shared" si="0"/>
        <v>4175223.43</v>
      </c>
      <c r="G29" s="10">
        <v>2245305.04</v>
      </c>
      <c r="H29" s="10">
        <v>2245305.04</v>
      </c>
      <c r="I29" s="10">
        <f t="shared" si="1"/>
        <v>1929918.3900000001</v>
      </c>
    </row>
    <row r="30" spans="2:9" x14ac:dyDescent="0.2">
      <c r="B30" s="14">
        <v>3600</v>
      </c>
      <c r="C30" s="6" t="s">
        <v>44</v>
      </c>
      <c r="D30" s="10">
        <v>265000</v>
      </c>
      <c r="E30" s="10">
        <v>1282640</v>
      </c>
      <c r="F30" s="10">
        <f t="shared" si="0"/>
        <v>1547640</v>
      </c>
      <c r="G30" s="10">
        <v>82576.600000000006</v>
      </c>
      <c r="H30" s="10">
        <v>82576.600000000006</v>
      </c>
      <c r="I30" s="10">
        <f t="shared" si="1"/>
        <v>1465063.4</v>
      </c>
    </row>
    <row r="31" spans="2:9" x14ac:dyDescent="0.2">
      <c r="B31" s="14">
        <v>3700</v>
      </c>
      <c r="C31" s="6" t="s">
        <v>45</v>
      </c>
      <c r="D31" s="10">
        <v>62140</v>
      </c>
      <c r="E31" s="10">
        <v>198450</v>
      </c>
      <c r="F31" s="10">
        <f t="shared" si="0"/>
        <v>260590</v>
      </c>
      <c r="G31" s="10">
        <v>98060.87</v>
      </c>
      <c r="H31" s="10">
        <v>98060.87</v>
      </c>
      <c r="I31" s="10">
        <f t="shared" si="1"/>
        <v>162529.13</v>
      </c>
    </row>
    <row r="32" spans="2:9" x14ac:dyDescent="0.2">
      <c r="B32" s="14">
        <v>3800</v>
      </c>
      <c r="C32" s="6" t="s">
        <v>46</v>
      </c>
      <c r="D32" s="10">
        <v>245000</v>
      </c>
      <c r="E32" s="10">
        <v>392590.57</v>
      </c>
      <c r="F32" s="10">
        <f t="shared" si="0"/>
        <v>637590.57000000007</v>
      </c>
      <c r="G32" s="10">
        <v>266836.88</v>
      </c>
      <c r="H32" s="10">
        <v>266836.88</v>
      </c>
      <c r="I32" s="10">
        <f t="shared" si="1"/>
        <v>370753.69000000006</v>
      </c>
    </row>
    <row r="33" spans="2:9" x14ac:dyDescent="0.2">
      <c r="B33" s="14">
        <v>3900</v>
      </c>
      <c r="C33" s="6" t="s">
        <v>0</v>
      </c>
      <c r="D33" s="10">
        <v>796853.36</v>
      </c>
      <c r="E33" s="10">
        <v>358349.38</v>
      </c>
      <c r="F33" s="10">
        <f t="shared" si="0"/>
        <v>1155202.74</v>
      </c>
      <c r="G33" s="10">
        <v>575358.85</v>
      </c>
      <c r="H33" s="10">
        <v>575358.85</v>
      </c>
      <c r="I33" s="10">
        <f t="shared" si="1"/>
        <v>579843.89</v>
      </c>
    </row>
    <row r="34" spans="2:9" x14ac:dyDescent="0.2">
      <c r="B34" s="13" t="s">
        <v>19</v>
      </c>
      <c r="C34" s="2"/>
      <c r="D34" s="10">
        <f>SUM(D35:D43)</f>
        <v>0</v>
      </c>
      <c r="E34" s="10">
        <f>SUM(E35:E43)</f>
        <v>329800</v>
      </c>
      <c r="F34" s="10">
        <f t="shared" si="0"/>
        <v>329800</v>
      </c>
      <c r="G34" s="10">
        <f>SUM(G35:G43)</f>
        <v>260765.58000000002</v>
      </c>
      <c r="H34" s="10">
        <f>SUM(H35:H43)</f>
        <v>260765.58000000002</v>
      </c>
      <c r="I34" s="10">
        <f t="shared" si="1"/>
        <v>69034.419999999984</v>
      </c>
    </row>
    <row r="35" spans="2:9" x14ac:dyDescent="0.2">
      <c r="B35" s="14">
        <v>4100</v>
      </c>
      <c r="C35" s="6" t="s">
        <v>47</v>
      </c>
      <c r="D35" s="10">
        <v>0</v>
      </c>
      <c r="E35" s="10">
        <v>0</v>
      </c>
      <c r="F35" s="10">
        <f t="shared" si="0"/>
        <v>0</v>
      </c>
      <c r="G35" s="10">
        <v>0</v>
      </c>
      <c r="H35" s="10">
        <v>0</v>
      </c>
      <c r="I35" s="10">
        <f t="shared" si="1"/>
        <v>0</v>
      </c>
    </row>
    <row r="36" spans="2:9" x14ac:dyDescent="0.2">
      <c r="B36" s="14">
        <v>4200</v>
      </c>
      <c r="C36" s="6" t="s">
        <v>48</v>
      </c>
      <c r="D36" s="10">
        <v>0</v>
      </c>
      <c r="E36" s="10">
        <v>0</v>
      </c>
      <c r="F36" s="10">
        <f t="shared" si="0"/>
        <v>0</v>
      </c>
      <c r="G36" s="10">
        <v>0</v>
      </c>
      <c r="H36" s="10">
        <v>0</v>
      </c>
      <c r="I36" s="10">
        <f t="shared" si="1"/>
        <v>0</v>
      </c>
    </row>
    <row r="37" spans="2:9" x14ac:dyDescent="0.2">
      <c r="B37" s="14">
        <v>4300</v>
      </c>
      <c r="C37" s="6" t="s">
        <v>49</v>
      </c>
      <c r="D37" s="10">
        <v>0</v>
      </c>
      <c r="E37" s="10">
        <v>0</v>
      </c>
      <c r="F37" s="10">
        <f t="shared" si="0"/>
        <v>0</v>
      </c>
      <c r="G37" s="10">
        <v>0</v>
      </c>
      <c r="H37" s="10">
        <v>0</v>
      </c>
      <c r="I37" s="10">
        <f t="shared" si="1"/>
        <v>0</v>
      </c>
    </row>
    <row r="38" spans="2:9" x14ac:dyDescent="0.2">
      <c r="B38" s="14">
        <v>4400</v>
      </c>
      <c r="C38" s="6" t="s">
        <v>50</v>
      </c>
      <c r="D38" s="10">
        <v>0</v>
      </c>
      <c r="E38" s="10">
        <v>142000</v>
      </c>
      <c r="F38" s="10">
        <f t="shared" si="0"/>
        <v>142000</v>
      </c>
      <c r="G38" s="10">
        <v>124442.54</v>
      </c>
      <c r="H38" s="10">
        <v>124442.54</v>
      </c>
      <c r="I38" s="10">
        <f t="shared" si="1"/>
        <v>17557.460000000006</v>
      </c>
    </row>
    <row r="39" spans="2:9" x14ac:dyDescent="0.2">
      <c r="B39" s="14">
        <v>4500</v>
      </c>
      <c r="C39" s="6" t="s">
        <v>7</v>
      </c>
      <c r="D39" s="10">
        <v>0</v>
      </c>
      <c r="E39" s="10">
        <v>187800</v>
      </c>
      <c r="F39" s="10">
        <f t="shared" si="0"/>
        <v>187800</v>
      </c>
      <c r="G39" s="10">
        <v>136323.04</v>
      </c>
      <c r="H39" s="10">
        <v>136323.04</v>
      </c>
      <c r="I39" s="10">
        <f t="shared" si="1"/>
        <v>51476.959999999992</v>
      </c>
    </row>
    <row r="40" spans="2:9" x14ac:dyDescent="0.2">
      <c r="B40" s="14">
        <v>4600</v>
      </c>
      <c r="C40" s="6" t="s">
        <v>51</v>
      </c>
      <c r="D40" s="10">
        <v>0</v>
      </c>
      <c r="E40" s="10">
        <v>0</v>
      </c>
      <c r="F40" s="10">
        <f t="shared" si="0"/>
        <v>0</v>
      </c>
      <c r="G40" s="10">
        <v>0</v>
      </c>
      <c r="H40" s="10">
        <v>0</v>
      </c>
      <c r="I40" s="10">
        <f t="shared" si="1"/>
        <v>0</v>
      </c>
    </row>
    <row r="41" spans="2:9" x14ac:dyDescent="0.2">
      <c r="B41" s="14">
        <v>4700</v>
      </c>
      <c r="C41" s="6" t="s">
        <v>52</v>
      </c>
      <c r="D41" s="10">
        <v>0</v>
      </c>
      <c r="E41" s="10">
        <v>0</v>
      </c>
      <c r="F41" s="10">
        <f t="shared" si="0"/>
        <v>0</v>
      </c>
      <c r="G41" s="10">
        <v>0</v>
      </c>
      <c r="H41" s="10">
        <v>0</v>
      </c>
      <c r="I41" s="10">
        <f t="shared" si="1"/>
        <v>0</v>
      </c>
    </row>
    <row r="42" spans="2:9" x14ac:dyDescent="0.2">
      <c r="B42" s="14">
        <v>4800</v>
      </c>
      <c r="C42" s="6" t="s">
        <v>3</v>
      </c>
      <c r="D42" s="10">
        <v>0</v>
      </c>
      <c r="E42" s="10">
        <v>0</v>
      </c>
      <c r="F42" s="10">
        <f t="shared" si="0"/>
        <v>0</v>
      </c>
      <c r="G42" s="10">
        <v>0</v>
      </c>
      <c r="H42" s="10">
        <v>0</v>
      </c>
      <c r="I42" s="10">
        <f t="shared" si="1"/>
        <v>0</v>
      </c>
    </row>
    <row r="43" spans="2:9" x14ac:dyDescent="0.2">
      <c r="B43" s="14">
        <v>4900</v>
      </c>
      <c r="C43" s="6" t="s">
        <v>53</v>
      </c>
      <c r="D43" s="10">
        <v>0</v>
      </c>
      <c r="E43" s="10">
        <v>0</v>
      </c>
      <c r="F43" s="10">
        <f t="shared" si="0"/>
        <v>0</v>
      </c>
      <c r="G43" s="10">
        <v>0</v>
      </c>
      <c r="H43" s="10">
        <v>0</v>
      </c>
      <c r="I43" s="10">
        <f t="shared" si="1"/>
        <v>0</v>
      </c>
    </row>
    <row r="44" spans="2:9" x14ac:dyDescent="0.2">
      <c r="B44" s="13" t="s">
        <v>20</v>
      </c>
      <c r="C44" s="2"/>
      <c r="D44" s="10">
        <f>SUM(D45:D53)</f>
        <v>25233974.75</v>
      </c>
      <c r="E44" s="10">
        <f>SUM(E45:E53)</f>
        <v>984348.91999999993</v>
      </c>
      <c r="F44" s="10">
        <f t="shared" si="0"/>
        <v>26218323.670000002</v>
      </c>
      <c r="G44" s="10">
        <f>SUM(G45:G53)</f>
        <v>2242678.92</v>
      </c>
      <c r="H44" s="10">
        <f>SUM(H45:H53)</f>
        <v>2242678.92</v>
      </c>
      <c r="I44" s="10">
        <f t="shared" si="1"/>
        <v>23975644.75</v>
      </c>
    </row>
    <row r="45" spans="2:9" x14ac:dyDescent="0.2">
      <c r="B45" s="14">
        <v>5100</v>
      </c>
      <c r="C45" s="6" t="s">
        <v>54</v>
      </c>
      <c r="D45" s="10">
        <v>302962</v>
      </c>
      <c r="E45" s="10">
        <v>17574</v>
      </c>
      <c r="F45" s="10">
        <f t="shared" si="0"/>
        <v>320536</v>
      </c>
      <c r="G45" s="10">
        <v>17574</v>
      </c>
      <c r="H45" s="10">
        <v>17574</v>
      </c>
      <c r="I45" s="10">
        <f t="shared" si="1"/>
        <v>302962</v>
      </c>
    </row>
    <row r="46" spans="2:9" x14ac:dyDescent="0.2">
      <c r="B46" s="14">
        <v>5200</v>
      </c>
      <c r="C46" s="6" t="s">
        <v>55</v>
      </c>
      <c r="D46" s="10">
        <v>13500</v>
      </c>
      <c r="E46" s="10">
        <v>135000</v>
      </c>
      <c r="F46" s="10">
        <f t="shared" si="0"/>
        <v>148500</v>
      </c>
      <c r="G46" s="10">
        <v>0</v>
      </c>
      <c r="H46" s="10">
        <v>0</v>
      </c>
      <c r="I46" s="10">
        <f t="shared" si="1"/>
        <v>148500</v>
      </c>
    </row>
    <row r="47" spans="2:9" x14ac:dyDescent="0.2">
      <c r="B47" s="14">
        <v>5300</v>
      </c>
      <c r="C47" s="6" t="s">
        <v>56</v>
      </c>
      <c r="D47" s="10">
        <v>4870717.75</v>
      </c>
      <c r="E47" s="10">
        <v>8206144.0300000003</v>
      </c>
      <c r="F47" s="10">
        <f t="shared" si="0"/>
        <v>13076861.780000001</v>
      </c>
      <c r="G47" s="10">
        <v>2225104.92</v>
      </c>
      <c r="H47" s="10">
        <v>2225104.92</v>
      </c>
      <c r="I47" s="10">
        <f t="shared" si="1"/>
        <v>10851756.860000001</v>
      </c>
    </row>
    <row r="48" spans="2:9" x14ac:dyDescent="0.2">
      <c r="B48" s="14">
        <v>5400</v>
      </c>
      <c r="C48" s="6" t="s">
        <v>57</v>
      </c>
      <c r="D48" s="10">
        <v>20046795</v>
      </c>
      <c r="E48" s="10">
        <v>-7374369.1100000003</v>
      </c>
      <c r="F48" s="10">
        <f t="shared" si="0"/>
        <v>12672425.890000001</v>
      </c>
      <c r="G48" s="10">
        <v>0</v>
      </c>
      <c r="H48" s="10">
        <v>0</v>
      </c>
      <c r="I48" s="10">
        <f t="shared" si="1"/>
        <v>12672425.890000001</v>
      </c>
    </row>
    <row r="49" spans="2:9" x14ac:dyDescent="0.2">
      <c r="B49" s="14">
        <v>5500</v>
      </c>
      <c r="C49" s="6" t="s">
        <v>58</v>
      </c>
      <c r="D49" s="10">
        <v>0</v>
      </c>
      <c r="E49" s="10">
        <v>0</v>
      </c>
      <c r="F49" s="10">
        <f t="shared" si="0"/>
        <v>0</v>
      </c>
      <c r="G49" s="10">
        <v>0</v>
      </c>
      <c r="H49" s="10">
        <v>0</v>
      </c>
      <c r="I49" s="10">
        <f t="shared" si="1"/>
        <v>0</v>
      </c>
    </row>
    <row r="50" spans="2:9" x14ac:dyDescent="0.2">
      <c r="B50" s="14">
        <v>5600</v>
      </c>
      <c r="C50" s="6" t="s">
        <v>59</v>
      </c>
      <c r="D50" s="10">
        <v>0</v>
      </c>
      <c r="E50" s="10">
        <v>0</v>
      </c>
      <c r="F50" s="10">
        <f t="shared" si="0"/>
        <v>0</v>
      </c>
      <c r="G50" s="10">
        <v>0</v>
      </c>
      <c r="H50" s="10">
        <v>0</v>
      </c>
      <c r="I50" s="10">
        <f t="shared" si="1"/>
        <v>0</v>
      </c>
    </row>
    <row r="51" spans="2:9" x14ac:dyDescent="0.2">
      <c r="B51" s="14">
        <v>5700</v>
      </c>
      <c r="C51" s="6" t="s">
        <v>60</v>
      </c>
      <c r="D51" s="10">
        <v>0</v>
      </c>
      <c r="E51" s="10">
        <v>0</v>
      </c>
      <c r="F51" s="10">
        <f t="shared" si="0"/>
        <v>0</v>
      </c>
      <c r="G51" s="10">
        <v>0</v>
      </c>
      <c r="H51" s="10">
        <v>0</v>
      </c>
      <c r="I51" s="10">
        <f t="shared" si="1"/>
        <v>0</v>
      </c>
    </row>
    <row r="52" spans="2:9" x14ac:dyDescent="0.2">
      <c r="B52" s="14">
        <v>5800</v>
      </c>
      <c r="C52" s="6" t="s">
        <v>61</v>
      </c>
      <c r="D52" s="10">
        <v>0</v>
      </c>
      <c r="E52" s="10">
        <v>0</v>
      </c>
      <c r="F52" s="10">
        <f t="shared" si="0"/>
        <v>0</v>
      </c>
      <c r="G52" s="10">
        <v>0</v>
      </c>
      <c r="H52" s="10">
        <v>0</v>
      </c>
      <c r="I52" s="10">
        <f t="shared" si="1"/>
        <v>0</v>
      </c>
    </row>
    <row r="53" spans="2:9" x14ac:dyDescent="0.2">
      <c r="B53" s="14">
        <v>5900</v>
      </c>
      <c r="C53" s="6" t="s">
        <v>62</v>
      </c>
      <c r="D53" s="10">
        <v>0</v>
      </c>
      <c r="E53" s="10">
        <v>0</v>
      </c>
      <c r="F53" s="10">
        <f t="shared" si="0"/>
        <v>0</v>
      </c>
      <c r="G53" s="10">
        <v>0</v>
      </c>
      <c r="H53" s="10">
        <v>0</v>
      </c>
      <c r="I53" s="10">
        <f t="shared" si="1"/>
        <v>0</v>
      </c>
    </row>
    <row r="54" spans="2:9" x14ac:dyDescent="0.2">
      <c r="B54" s="13" t="s">
        <v>21</v>
      </c>
      <c r="C54" s="2"/>
      <c r="D54" s="10">
        <f>SUM(D55:D57)</f>
        <v>0</v>
      </c>
      <c r="E54" s="10">
        <f>SUM(E55:E57)</f>
        <v>450212.51</v>
      </c>
      <c r="F54" s="10">
        <f t="shared" si="0"/>
        <v>450212.51</v>
      </c>
      <c r="G54" s="10">
        <f>SUM(G55:G57)</f>
        <v>0</v>
      </c>
      <c r="H54" s="10">
        <f>SUM(H55:H57)</f>
        <v>0</v>
      </c>
      <c r="I54" s="10">
        <f t="shared" si="1"/>
        <v>450212.51</v>
      </c>
    </row>
    <row r="55" spans="2:9" x14ac:dyDescent="0.2">
      <c r="B55" s="14">
        <v>6100</v>
      </c>
      <c r="C55" s="6" t="s">
        <v>63</v>
      </c>
      <c r="D55" s="10">
        <v>0</v>
      </c>
      <c r="E55" s="10">
        <v>0</v>
      </c>
      <c r="F55" s="10">
        <f t="shared" si="0"/>
        <v>0</v>
      </c>
      <c r="G55" s="10">
        <v>0</v>
      </c>
      <c r="H55" s="10">
        <v>0</v>
      </c>
      <c r="I55" s="10">
        <f t="shared" si="1"/>
        <v>0</v>
      </c>
    </row>
    <row r="56" spans="2:9" x14ac:dyDescent="0.2">
      <c r="B56" s="14">
        <v>6200</v>
      </c>
      <c r="C56" s="6" t="s">
        <v>64</v>
      </c>
      <c r="D56" s="10">
        <v>0</v>
      </c>
      <c r="E56" s="10">
        <v>450212.51</v>
      </c>
      <c r="F56" s="10">
        <f t="shared" si="0"/>
        <v>450212.51</v>
      </c>
      <c r="G56" s="10">
        <v>0</v>
      </c>
      <c r="H56" s="10">
        <v>0</v>
      </c>
      <c r="I56" s="10">
        <f t="shared" si="1"/>
        <v>450212.51</v>
      </c>
    </row>
    <row r="57" spans="2:9" x14ac:dyDescent="0.2">
      <c r="B57" s="14">
        <v>6300</v>
      </c>
      <c r="C57" s="6" t="s">
        <v>65</v>
      </c>
      <c r="D57" s="10">
        <v>0</v>
      </c>
      <c r="E57" s="10">
        <v>0</v>
      </c>
      <c r="F57" s="10">
        <f t="shared" si="0"/>
        <v>0</v>
      </c>
      <c r="G57" s="10">
        <v>0</v>
      </c>
      <c r="H57" s="10">
        <v>0</v>
      </c>
      <c r="I57" s="10">
        <f t="shared" si="1"/>
        <v>0</v>
      </c>
    </row>
    <row r="58" spans="2:9" x14ac:dyDescent="0.2">
      <c r="B58" s="13" t="s">
        <v>22</v>
      </c>
      <c r="C58" s="2"/>
      <c r="D58" s="10">
        <f>SUM(D59:D65)</f>
        <v>0</v>
      </c>
      <c r="E58" s="10">
        <f>SUM(E59:E65)</f>
        <v>0</v>
      </c>
      <c r="F58" s="10">
        <f t="shared" si="0"/>
        <v>0</v>
      </c>
      <c r="G58" s="10">
        <f>SUM(G59:G65)</f>
        <v>0</v>
      </c>
      <c r="H58" s="10">
        <f>SUM(H59:H65)</f>
        <v>0</v>
      </c>
      <c r="I58" s="10">
        <f t="shared" si="1"/>
        <v>0</v>
      </c>
    </row>
    <row r="59" spans="2:9" x14ac:dyDescent="0.2">
      <c r="B59" s="14">
        <v>7100</v>
      </c>
      <c r="C59" s="6" t="s">
        <v>66</v>
      </c>
      <c r="D59" s="10">
        <v>0</v>
      </c>
      <c r="E59" s="10">
        <v>0</v>
      </c>
      <c r="F59" s="10">
        <f t="shared" si="0"/>
        <v>0</v>
      </c>
      <c r="G59" s="10">
        <v>0</v>
      </c>
      <c r="H59" s="10">
        <v>0</v>
      </c>
      <c r="I59" s="10">
        <f t="shared" si="1"/>
        <v>0</v>
      </c>
    </row>
    <row r="60" spans="2:9" x14ac:dyDescent="0.2">
      <c r="B60" s="14">
        <v>7200</v>
      </c>
      <c r="C60" s="6" t="s">
        <v>67</v>
      </c>
      <c r="D60" s="10">
        <v>0</v>
      </c>
      <c r="E60" s="10">
        <v>0</v>
      </c>
      <c r="F60" s="10">
        <f t="shared" si="0"/>
        <v>0</v>
      </c>
      <c r="G60" s="10">
        <v>0</v>
      </c>
      <c r="H60" s="10">
        <v>0</v>
      </c>
      <c r="I60" s="10">
        <f t="shared" si="1"/>
        <v>0</v>
      </c>
    </row>
    <row r="61" spans="2:9" x14ac:dyDescent="0.2">
      <c r="B61" s="14">
        <v>7300</v>
      </c>
      <c r="C61" s="6" t="s">
        <v>68</v>
      </c>
      <c r="D61" s="10">
        <v>0</v>
      </c>
      <c r="E61" s="10">
        <v>0</v>
      </c>
      <c r="F61" s="10">
        <f t="shared" si="0"/>
        <v>0</v>
      </c>
      <c r="G61" s="10">
        <v>0</v>
      </c>
      <c r="H61" s="10">
        <v>0</v>
      </c>
      <c r="I61" s="10">
        <f t="shared" si="1"/>
        <v>0</v>
      </c>
    </row>
    <row r="62" spans="2:9" x14ac:dyDescent="0.2">
      <c r="B62" s="14">
        <v>7400</v>
      </c>
      <c r="C62" s="6" t="s">
        <v>69</v>
      </c>
      <c r="D62" s="10">
        <v>0</v>
      </c>
      <c r="E62" s="10">
        <v>0</v>
      </c>
      <c r="F62" s="10">
        <f t="shared" si="0"/>
        <v>0</v>
      </c>
      <c r="G62" s="10">
        <v>0</v>
      </c>
      <c r="H62" s="10">
        <v>0</v>
      </c>
      <c r="I62" s="10">
        <f t="shared" si="1"/>
        <v>0</v>
      </c>
    </row>
    <row r="63" spans="2:9" x14ac:dyDescent="0.2">
      <c r="B63" s="14">
        <v>7500</v>
      </c>
      <c r="C63" s="6" t="s">
        <v>70</v>
      </c>
      <c r="D63" s="10">
        <v>0</v>
      </c>
      <c r="E63" s="10">
        <v>0</v>
      </c>
      <c r="F63" s="10">
        <f t="shared" si="0"/>
        <v>0</v>
      </c>
      <c r="G63" s="10">
        <v>0</v>
      </c>
      <c r="H63" s="10">
        <v>0</v>
      </c>
      <c r="I63" s="10">
        <f t="shared" si="1"/>
        <v>0</v>
      </c>
    </row>
    <row r="64" spans="2:9" x14ac:dyDescent="0.2">
      <c r="B64" s="14">
        <v>7600</v>
      </c>
      <c r="C64" s="6" t="s">
        <v>71</v>
      </c>
      <c r="D64" s="10">
        <v>0</v>
      </c>
      <c r="E64" s="10">
        <v>0</v>
      </c>
      <c r="F64" s="10">
        <f t="shared" si="0"/>
        <v>0</v>
      </c>
      <c r="G64" s="10">
        <v>0</v>
      </c>
      <c r="H64" s="10">
        <v>0</v>
      </c>
      <c r="I64" s="10">
        <f t="shared" si="1"/>
        <v>0</v>
      </c>
    </row>
    <row r="65" spans="2:9" x14ac:dyDescent="0.2">
      <c r="B65" s="14">
        <v>7900</v>
      </c>
      <c r="C65" s="6" t="s">
        <v>72</v>
      </c>
      <c r="D65" s="10">
        <v>0</v>
      </c>
      <c r="E65" s="10">
        <v>0</v>
      </c>
      <c r="F65" s="10">
        <f t="shared" si="0"/>
        <v>0</v>
      </c>
      <c r="G65" s="10">
        <v>0</v>
      </c>
      <c r="H65" s="10">
        <v>0</v>
      </c>
      <c r="I65" s="10">
        <f t="shared" si="1"/>
        <v>0</v>
      </c>
    </row>
    <row r="66" spans="2:9" x14ac:dyDescent="0.2">
      <c r="B66" s="13" t="s">
        <v>23</v>
      </c>
      <c r="C66" s="2"/>
      <c r="D66" s="10">
        <f>SUM(D67:D69)</f>
        <v>0</v>
      </c>
      <c r="E66" s="10">
        <f>SUM(E67:E69)</f>
        <v>0</v>
      </c>
      <c r="F66" s="10">
        <f t="shared" si="0"/>
        <v>0</v>
      </c>
      <c r="G66" s="10">
        <f>SUM(G67:G69)</f>
        <v>0</v>
      </c>
      <c r="H66" s="10">
        <f>SUM(H67:H69)</f>
        <v>0</v>
      </c>
      <c r="I66" s="10">
        <f t="shared" si="1"/>
        <v>0</v>
      </c>
    </row>
    <row r="67" spans="2:9" x14ac:dyDescent="0.2">
      <c r="B67" s="14">
        <v>8100</v>
      </c>
      <c r="C67" s="6" t="s">
        <v>4</v>
      </c>
      <c r="D67" s="10">
        <v>0</v>
      </c>
      <c r="E67" s="10">
        <v>0</v>
      </c>
      <c r="F67" s="10">
        <f t="shared" si="0"/>
        <v>0</v>
      </c>
      <c r="G67" s="10">
        <v>0</v>
      </c>
      <c r="H67" s="10">
        <v>0</v>
      </c>
      <c r="I67" s="10">
        <f t="shared" si="1"/>
        <v>0</v>
      </c>
    </row>
    <row r="68" spans="2:9" x14ac:dyDescent="0.2">
      <c r="B68" s="14">
        <v>8300</v>
      </c>
      <c r="C68" s="6" t="s">
        <v>5</v>
      </c>
      <c r="D68" s="10">
        <v>0</v>
      </c>
      <c r="E68" s="10">
        <v>0</v>
      </c>
      <c r="F68" s="10">
        <f t="shared" si="0"/>
        <v>0</v>
      </c>
      <c r="G68" s="10">
        <v>0</v>
      </c>
      <c r="H68" s="10">
        <v>0</v>
      </c>
      <c r="I68" s="10">
        <f t="shared" si="1"/>
        <v>0</v>
      </c>
    </row>
    <row r="69" spans="2:9" x14ac:dyDescent="0.2">
      <c r="B69" s="14">
        <v>8500</v>
      </c>
      <c r="C69" s="6" t="s">
        <v>6</v>
      </c>
      <c r="D69" s="10">
        <v>0</v>
      </c>
      <c r="E69" s="10">
        <v>0</v>
      </c>
      <c r="F69" s="10">
        <f t="shared" si="0"/>
        <v>0</v>
      </c>
      <c r="G69" s="10">
        <v>0</v>
      </c>
      <c r="H69" s="10">
        <v>0</v>
      </c>
      <c r="I69" s="10">
        <f t="shared" si="1"/>
        <v>0</v>
      </c>
    </row>
    <row r="70" spans="2:9" x14ac:dyDescent="0.2">
      <c r="B70" s="13" t="s">
        <v>24</v>
      </c>
      <c r="C70" s="2"/>
      <c r="D70" s="10">
        <f>SUM(D71:D77)</f>
        <v>0</v>
      </c>
      <c r="E70" s="10">
        <f>SUM(E71:E77)</f>
        <v>0</v>
      </c>
      <c r="F70" s="10">
        <f t="shared" si="0"/>
        <v>0</v>
      </c>
      <c r="G70" s="10">
        <f>SUM(G71:G77)</f>
        <v>0</v>
      </c>
      <c r="H70" s="10">
        <f>SUM(H71:H77)</f>
        <v>0</v>
      </c>
      <c r="I70" s="10">
        <f t="shared" si="1"/>
        <v>0</v>
      </c>
    </row>
    <row r="71" spans="2:9" x14ac:dyDescent="0.2">
      <c r="B71" s="14">
        <v>9100</v>
      </c>
      <c r="C71" s="6" t="s">
        <v>73</v>
      </c>
      <c r="D71" s="10">
        <v>0</v>
      </c>
      <c r="E71" s="10">
        <v>0</v>
      </c>
      <c r="F71" s="10">
        <f t="shared" ref="F71:F77" si="2">D71+E71</f>
        <v>0</v>
      </c>
      <c r="G71" s="10">
        <v>0</v>
      </c>
      <c r="H71" s="10">
        <v>0</v>
      </c>
      <c r="I71" s="10">
        <f t="shared" ref="I71:I77" si="3">F71-G71</f>
        <v>0</v>
      </c>
    </row>
    <row r="72" spans="2:9" x14ac:dyDescent="0.2">
      <c r="B72" s="14">
        <v>9200</v>
      </c>
      <c r="C72" s="6" t="s">
        <v>74</v>
      </c>
      <c r="D72" s="10">
        <v>0</v>
      </c>
      <c r="E72" s="10">
        <v>0</v>
      </c>
      <c r="F72" s="10">
        <f t="shared" si="2"/>
        <v>0</v>
      </c>
      <c r="G72" s="10">
        <v>0</v>
      </c>
      <c r="H72" s="10">
        <v>0</v>
      </c>
      <c r="I72" s="10">
        <f t="shared" si="3"/>
        <v>0</v>
      </c>
    </row>
    <row r="73" spans="2:9" x14ac:dyDescent="0.2">
      <c r="B73" s="14">
        <v>9300</v>
      </c>
      <c r="C73" s="6" t="s">
        <v>75</v>
      </c>
      <c r="D73" s="10">
        <v>0</v>
      </c>
      <c r="E73" s="10">
        <v>0</v>
      </c>
      <c r="F73" s="10">
        <f t="shared" si="2"/>
        <v>0</v>
      </c>
      <c r="G73" s="10">
        <v>0</v>
      </c>
      <c r="H73" s="10">
        <v>0</v>
      </c>
      <c r="I73" s="10">
        <f t="shared" si="3"/>
        <v>0</v>
      </c>
    </row>
    <row r="74" spans="2:9" x14ac:dyDescent="0.2">
      <c r="B74" s="14">
        <v>9400</v>
      </c>
      <c r="C74" s="6" t="s">
        <v>76</v>
      </c>
      <c r="D74" s="10">
        <v>0</v>
      </c>
      <c r="E74" s="10">
        <v>0</v>
      </c>
      <c r="F74" s="10">
        <f t="shared" si="2"/>
        <v>0</v>
      </c>
      <c r="G74" s="10">
        <v>0</v>
      </c>
      <c r="H74" s="10">
        <v>0</v>
      </c>
      <c r="I74" s="10">
        <f t="shared" si="3"/>
        <v>0</v>
      </c>
    </row>
    <row r="75" spans="2:9" x14ac:dyDescent="0.2">
      <c r="B75" s="14">
        <v>9500</v>
      </c>
      <c r="C75" s="6" t="s">
        <v>77</v>
      </c>
      <c r="D75" s="10">
        <v>0</v>
      </c>
      <c r="E75" s="10">
        <v>0</v>
      </c>
      <c r="F75" s="10">
        <f t="shared" si="2"/>
        <v>0</v>
      </c>
      <c r="G75" s="10">
        <v>0</v>
      </c>
      <c r="H75" s="10">
        <v>0</v>
      </c>
      <c r="I75" s="10">
        <f t="shared" si="3"/>
        <v>0</v>
      </c>
    </row>
    <row r="76" spans="2:9" x14ac:dyDescent="0.2">
      <c r="B76" s="14">
        <v>9600</v>
      </c>
      <c r="C76" s="6" t="s">
        <v>78</v>
      </c>
      <c r="D76" s="10">
        <v>0</v>
      </c>
      <c r="E76" s="10">
        <v>0</v>
      </c>
      <c r="F76" s="10">
        <f t="shared" si="2"/>
        <v>0</v>
      </c>
      <c r="G76" s="10">
        <v>0</v>
      </c>
      <c r="H76" s="10">
        <v>0</v>
      </c>
      <c r="I76" s="10">
        <f t="shared" si="3"/>
        <v>0</v>
      </c>
    </row>
    <row r="77" spans="2:9" x14ac:dyDescent="0.2">
      <c r="B77" s="15">
        <v>9900</v>
      </c>
      <c r="C77" s="7" t="s">
        <v>79</v>
      </c>
      <c r="D77" s="11">
        <v>0</v>
      </c>
      <c r="E77" s="11">
        <v>0</v>
      </c>
      <c r="F77" s="11">
        <f t="shared" si="2"/>
        <v>0</v>
      </c>
      <c r="G77" s="11">
        <v>0</v>
      </c>
      <c r="H77" s="11">
        <v>0</v>
      </c>
      <c r="I77" s="11">
        <f t="shared" si="3"/>
        <v>0</v>
      </c>
    </row>
    <row r="78" spans="2:9" x14ac:dyDescent="0.2">
      <c r="B78" s="3"/>
      <c r="C78" s="8" t="s">
        <v>8</v>
      </c>
      <c r="D78" s="12">
        <f t="shared" ref="D78:I78" si="4">SUM(D6+D14+D24+D34+D44+D54+D58+D66+D70)</f>
        <v>93884357.900000006</v>
      </c>
      <c r="E78" s="12">
        <f t="shared" si="4"/>
        <v>11174556.34</v>
      </c>
      <c r="F78" s="12">
        <f t="shared" si="4"/>
        <v>105058914.24000001</v>
      </c>
      <c r="G78" s="12">
        <f t="shared" si="4"/>
        <v>43248310.780000001</v>
      </c>
      <c r="H78" s="12">
        <f t="shared" si="4"/>
        <v>43248310.780000001</v>
      </c>
      <c r="I78" s="12">
        <f t="shared" si="4"/>
        <v>61810603.459999993</v>
      </c>
    </row>
    <row r="80" spans="2:9" x14ac:dyDescent="0.2">
      <c r="B80" s="1" t="s">
        <v>83</v>
      </c>
    </row>
    <row r="84" spans="3:8" x14ac:dyDescent="0.2">
      <c r="C84" s="27" t="s">
        <v>85</v>
      </c>
      <c r="D84" s="28"/>
      <c r="E84" s="28"/>
      <c r="F84" s="28"/>
      <c r="G84" s="28" t="s">
        <v>86</v>
      </c>
      <c r="H84" s="28"/>
    </row>
    <row r="85" spans="3:8" x14ac:dyDescent="0.2">
      <c r="C85" s="27" t="s">
        <v>87</v>
      </c>
      <c r="D85" s="28"/>
      <c r="E85" s="28"/>
      <c r="F85" s="28"/>
      <c r="G85" s="28" t="s">
        <v>88</v>
      </c>
      <c r="H85" s="28"/>
    </row>
  </sheetData>
  <sheetProtection formatCells="0" formatColumns="0" formatRows="0" autoFilter="0"/>
  <mergeCells count="4">
    <mergeCell ref="B2:I2"/>
    <mergeCell ref="D3:H3"/>
    <mergeCell ref="I3:I4"/>
    <mergeCell ref="B3:C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ignoredErrors>
    <ignoredError sqref="D7:I13 D71:I77 D54:E70 G54:I70 D36:I43 D14:E35 G14:I35 D6:E6 G6:I6 D45:I53 D44:E44 G44:I44 D78:I78" unlockedFormula="1"/>
    <ignoredError sqref="F54:F70 F14:F35 F6 F44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2018-07-14T22:21:14Z</cp:lastPrinted>
  <dcterms:created xsi:type="dcterms:W3CDTF">2014-02-10T03:37:14Z</dcterms:created>
  <dcterms:modified xsi:type="dcterms:W3CDTF">2019-10-22T17:23:40Z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