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EAA!$B$3:$G$22</definedName>
    <definedName name="_xlnm.Print_Area" localSheetId="0">EAA!$B$2:$G$34</definedName>
  </definedNames>
  <calcPr calcId="162913"/>
</workbook>
</file>

<file path=xl/calcChain.xml><?xml version="1.0" encoding="utf-8"?>
<calcChain xmlns="http://schemas.openxmlformats.org/spreadsheetml/2006/main">
  <c r="F22" i="2" l="1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E13" i="2"/>
  <c r="D13" i="2"/>
  <c r="C13" i="2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E5" i="2"/>
  <c r="D5" i="2"/>
  <c r="C5" i="2"/>
  <c r="C4" i="2" l="1"/>
  <c r="D4" i="2"/>
  <c r="E4" i="2"/>
  <c r="F5" i="2"/>
  <c r="G13" i="2"/>
  <c r="F13" i="2"/>
  <c r="G5" i="2"/>
  <c r="F4" i="2" l="1"/>
  <c r="G4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<sst xmlns="http://schemas.openxmlformats.org/spreadsheetml/2006/main" count="31" uniqueCount="31">
  <si>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</si>
  <si>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</si>
  <si>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</si>
  <si>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</si>
  <si>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</si>
  <si>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</si>
  <si>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</si>
  <si>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</si>
  <si>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</si>
  <si>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</si>
  <si>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</si>
  <si>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</si>
  <si>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</si>
  <si>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</si>
  <si>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</si>
  <si>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</si>
  <si>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</si>
  <si>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</si>
  <si>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</si>
  <si>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</si>
  <si>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</si>
  <si>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</si>
  <si>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</si>
  <si>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</si>
  <si>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</si>
  <si>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</si>
  <si>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GUANAJUATENSE PARA PERSONAS CON DISCAPACIDAD
Estado Analítico del Activo
Del 1 de Enero al 31 de Diciembre de 2024
(Cifras en Pesos)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</si>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</sst>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7" fillId="0" borderId="0" xfId="16" applyFont="1" applyAlignment="1">
      <alignment vertical="center"/>
    </xf>
    <xf numFmtId="0" fontId="7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9"/>
  <sheetViews>
    <sheetView showGridLines="0" tabSelected="1" zoomScaleNormal="100" workbookViewId="0">
      <selection sqref="A1:H30"/>
    </sheetView>
  </sheetViews>
  <sheetFormatPr baseColWidth="10" defaultColWidth="12" defaultRowHeight="11.25" x14ac:dyDescent="0.2"/>
  <cols>
    <col min="1" max="1" width="12" style="1"/>
    <col min="2" max="2" width="65.83203125" style="1" customWidth="1"/>
    <col min="3" max="7" width="20.83203125" style="1" customWidth="1"/>
    <col min="8" max="16384" width="12" style="1"/>
  </cols>
  <sheetData>
    <row r="2" spans="2:7" ht="45" customHeight="1" x14ac:dyDescent="0.2">
      <c r="B2" s="15" t="s">
        <v>26</v>
      </c>
      <c r="C2" s="16"/>
      <c r="D2" s="16"/>
      <c r="E2" s="16"/>
      <c r="F2" s="16"/>
      <c r="G2" s="17"/>
    </row>
    <row r="3" spans="2:7" x14ac:dyDescent="0.2">
      <c r="B3" s="3" t="s">
        <v>3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25</v>
      </c>
    </row>
    <row r="4" spans="2:7" x14ac:dyDescent="0.2">
      <c r="B4" s="4" t="s">
        <v>0</v>
      </c>
      <c r="C4" s="8">
        <f>C5+C13</f>
        <v>119169684.79000001</v>
      </c>
      <c r="D4" s="8">
        <f t="shared" ref="D4:G4" si="0">D5+D13</f>
        <v>194439023.23999998</v>
      </c>
      <c r="E4" s="8">
        <f t="shared" si="0"/>
        <v>196407470.84999996</v>
      </c>
      <c r="F4" s="8">
        <f t="shared" si="0"/>
        <v>117201237.18000004</v>
      </c>
      <c r="G4" s="8">
        <f t="shared" si="0"/>
        <v>-1968447.6100000031</v>
      </c>
    </row>
    <row r="5" spans="2:7" x14ac:dyDescent="0.2">
      <c r="B5" s="5" t="s">
        <v>4</v>
      </c>
      <c r="C5" s="8">
        <f>SUM(C6:C12)</f>
        <v>24795178.690000001</v>
      </c>
      <c r="D5" s="8">
        <f>SUM(D6:D12)</f>
        <v>188146452.79999998</v>
      </c>
      <c r="E5" s="8">
        <f>SUM(E6:E12)</f>
        <v>180945463.20999998</v>
      </c>
      <c r="F5" s="8">
        <f>SUM(F6:F12)</f>
        <v>31996168.280000001</v>
      </c>
      <c r="G5" s="8">
        <f>SUM(G6:G12)</f>
        <v>7200989.5899999999</v>
      </c>
    </row>
    <row r="6" spans="2:7" x14ac:dyDescent="0.2">
      <c r="B6" s="6" t="s">
        <v>5</v>
      </c>
      <c r="C6" s="9">
        <v>24795178.690000001</v>
      </c>
      <c r="D6" s="9">
        <v>98774857.069999993</v>
      </c>
      <c r="E6" s="9">
        <v>91647744.069999993</v>
      </c>
      <c r="F6" s="9">
        <f>C6+D6-E6</f>
        <v>31922291.689999998</v>
      </c>
      <c r="G6" s="9">
        <f t="shared" ref="G6:G12" si="1">F6-C6</f>
        <v>7127112.9999999963</v>
      </c>
    </row>
    <row r="7" spans="2:7" x14ac:dyDescent="0.2">
      <c r="B7" s="6" t="s">
        <v>6</v>
      </c>
      <c r="C7" s="9">
        <v>0</v>
      </c>
      <c r="D7" s="9">
        <v>89255267.469999999</v>
      </c>
      <c r="E7" s="9">
        <v>89181390.879999995</v>
      </c>
      <c r="F7" s="9">
        <f t="shared" ref="F7:F12" si="2">C7+D7-E7</f>
        <v>73876.590000003576</v>
      </c>
      <c r="G7" s="9">
        <f t="shared" si="1"/>
        <v>73876.590000003576</v>
      </c>
    </row>
    <row r="8" spans="2:7" x14ac:dyDescent="0.2">
      <c r="B8" s="6" t="s">
        <v>7</v>
      </c>
      <c r="C8" s="9">
        <v>0</v>
      </c>
      <c r="D8" s="9">
        <v>116328.26</v>
      </c>
      <c r="E8" s="9">
        <v>116328.26</v>
      </c>
      <c r="F8" s="9">
        <f t="shared" si="2"/>
        <v>0</v>
      </c>
      <c r="G8" s="9">
        <f t="shared" si="1"/>
        <v>0</v>
      </c>
    </row>
    <row r="9" spans="2:7" x14ac:dyDescent="0.2">
      <c r="B9" s="6" t="s">
        <v>1</v>
      </c>
      <c r="C9" s="9">
        <v>0</v>
      </c>
      <c r="D9" s="9">
        <v>0</v>
      </c>
      <c r="E9" s="9">
        <v>0</v>
      </c>
      <c r="F9" s="9">
        <f t="shared" si="2"/>
        <v>0</v>
      </c>
      <c r="G9" s="9">
        <f t="shared" si="1"/>
        <v>0</v>
      </c>
    </row>
    <row r="10" spans="2:7" x14ac:dyDescent="0.2">
      <c r="B10" s="6" t="s">
        <v>2</v>
      </c>
      <c r="C10" s="9">
        <v>0</v>
      </c>
      <c r="D10" s="9">
        <v>0</v>
      </c>
      <c r="E10" s="9">
        <v>0</v>
      </c>
      <c r="F10" s="9">
        <f t="shared" si="2"/>
        <v>0</v>
      </c>
      <c r="G10" s="9">
        <f t="shared" si="1"/>
        <v>0</v>
      </c>
    </row>
    <row r="11" spans="2:7" x14ac:dyDescent="0.2">
      <c r="B11" s="6" t="s">
        <v>8</v>
      </c>
      <c r="C11" s="9">
        <v>0</v>
      </c>
      <c r="D11" s="9">
        <v>0</v>
      </c>
      <c r="E11" s="9">
        <v>0</v>
      </c>
      <c r="F11" s="9">
        <f t="shared" si="2"/>
        <v>0</v>
      </c>
      <c r="G11" s="9">
        <f t="shared" si="1"/>
        <v>0</v>
      </c>
    </row>
    <row r="12" spans="2:7" x14ac:dyDescent="0.2">
      <c r="B12" s="6" t="s">
        <v>9</v>
      </c>
      <c r="C12" s="9">
        <v>0</v>
      </c>
      <c r="D12" s="9">
        <v>0</v>
      </c>
      <c r="E12" s="9">
        <v>0</v>
      </c>
      <c r="F12" s="9">
        <f t="shared" si="2"/>
        <v>0</v>
      </c>
      <c r="G12" s="9">
        <f t="shared" si="1"/>
        <v>0</v>
      </c>
    </row>
    <row r="13" spans="2:7" x14ac:dyDescent="0.2">
      <c r="B13" s="5" t="s">
        <v>10</v>
      </c>
      <c r="C13" s="8">
        <f>SUM(C14:C22)</f>
        <v>94374506.100000009</v>
      </c>
      <c r="D13" s="8">
        <f>SUM(D14:D22)</f>
        <v>6292570.4400000004</v>
      </c>
      <c r="E13" s="8">
        <f>SUM(E14:E22)</f>
        <v>15462007.640000001</v>
      </c>
      <c r="F13" s="8">
        <f>SUM(F14:F22)</f>
        <v>85205068.900000036</v>
      </c>
      <c r="G13" s="8">
        <f>SUM(G14:G22)</f>
        <v>-9169437.200000003</v>
      </c>
    </row>
    <row r="14" spans="2:7" x14ac:dyDescent="0.2">
      <c r="B14" s="6" t="s">
        <v>11</v>
      </c>
      <c r="C14" s="9">
        <v>0</v>
      </c>
      <c r="D14" s="9">
        <v>0</v>
      </c>
      <c r="E14" s="9">
        <v>0</v>
      </c>
      <c r="F14" s="9">
        <f>C14+D14-E14</f>
        <v>0</v>
      </c>
      <c r="G14" s="9">
        <f t="shared" ref="G14:G22" si="3">F14-C14</f>
        <v>0</v>
      </c>
    </row>
    <row r="15" spans="2:7" x14ac:dyDescent="0.2">
      <c r="B15" s="6" t="s">
        <v>12</v>
      </c>
      <c r="C15" s="10">
        <v>0</v>
      </c>
      <c r="D15" s="10">
        <v>0</v>
      </c>
      <c r="E15" s="10">
        <v>0</v>
      </c>
      <c r="F15" s="10">
        <f t="shared" ref="F15:F22" si="4">C15+D15-E15</f>
        <v>0</v>
      </c>
      <c r="G15" s="10">
        <f t="shared" si="3"/>
        <v>0</v>
      </c>
    </row>
    <row r="16" spans="2:7" x14ac:dyDescent="0.2">
      <c r="B16" s="6" t="s">
        <v>13</v>
      </c>
      <c r="C16" s="10">
        <v>84158786.950000003</v>
      </c>
      <c r="D16" s="10">
        <v>0</v>
      </c>
      <c r="E16" s="10">
        <v>0</v>
      </c>
      <c r="F16" s="10">
        <f t="shared" si="4"/>
        <v>84158786.950000003</v>
      </c>
      <c r="G16" s="10">
        <f t="shared" si="3"/>
        <v>0</v>
      </c>
    </row>
    <row r="17" spans="2:7" x14ac:dyDescent="0.2">
      <c r="B17" s="6" t="s">
        <v>14</v>
      </c>
      <c r="C17" s="9">
        <v>121506834.93000001</v>
      </c>
      <c r="D17" s="9">
        <v>6292570.4400000004</v>
      </c>
      <c r="E17" s="9">
        <v>3146285.22</v>
      </c>
      <c r="F17" s="9">
        <f t="shared" si="4"/>
        <v>124653120.15000001</v>
      </c>
      <c r="G17" s="9">
        <f t="shared" si="3"/>
        <v>3146285.2199999988</v>
      </c>
    </row>
    <row r="18" spans="2:7" x14ac:dyDescent="0.2">
      <c r="B18" s="6" t="s">
        <v>15</v>
      </c>
      <c r="C18" s="9">
        <v>2671.86</v>
      </c>
      <c r="D18" s="9">
        <v>0</v>
      </c>
      <c r="E18" s="9">
        <v>0</v>
      </c>
      <c r="F18" s="9">
        <f t="shared" si="4"/>
        <v>2671.86</v>
      </c>
      <c r="G18" s="9">
        <f t="shared" si="3"/>
        <v>0</v>
      </c>
    </row>
    <row r="19" spans="2:7" x14ac:dyDescent="0.2">
      <c r="B19" s="6" t="s">
        <v>16</v>
      </c>
      <c r="C19" s="9">
        <v>-112149765.44</v>
      </c>
      <c r="D19" s="9">
        <v>0</v>
      </c>
      <c r="E19" s="9">
        <v>12315722.42</v>
      </c>
      <c r="F19" s="9">
        <f t="shared" si="4"/>
        <v>-124465487.86</v>
      </c>
      <c r="G19" s="9">
        <f t="shared" si="3"/>
        <v>-12315722.420000002</v>
      </c>
    </row>
    <row r="20" spans="2:7" x14ac:dyDescent="0.2">
      <c r="B20" s="6" t="s">
        <v>17</v>
      </c>
      <c r="C20" s="9">
        <v>855977.8</v>
      </c>
      <c r="D20" s="9">
        <v>0</v>
      </c>
      <c r="E20" s="9">
        <v>0</v>
      </c>
      <c r="F20" s="9">
        <f t="shared" si="4"/>
        <v>855977.8</v>
      </c>
      <c r="G20" s="9">
        <f t="shared" si="3"/>
        <v>0</v>
      </c>
    </row>
    <row r="21" spans="2:7" x14ac:dyDescent="0.2">
      <c r="B21" s="6" t="s">
        <v>18</v>
      </c>
      <c r="C21" s="9">
        <v>0</v>
      </c>
      <c r="D21" s="9">
        <v>0</v>
      </c>
      <c r="E21" s="9">
        <v>0</v>
      </c>
      <c r="F21" s="9">
        <f t="shared" si="4"/>
        <v>0</v>
      </c>
      <c r="G21" s="9">
        <f t="shared" si="3"/>
        <v>0</v>
      </c>
    </row>
    <row r="22" spans="2:7" x14ac:dyDescent="0.2">
      <c r="B22" s="6" t="s">
        <v>19</v>
      </c>
      <c r="C22" s="9">
        <v>0</v>
      </c>
      <c r="D22" s="9">
        <v>0</v>
      </c>
      <c r="E22" s="9">
        <v>0</v>
      </c>
      <c r="F22" s="9">
        <f t="shared" si="4"/>
        <v>0</v>
      </c>
      <c r="G22" s="9">
        <f t="shared" si="3"/>
        <v>0</v>
      </c>
    </row>
    <row r="24" spans="2:7" ht="12.75" x14ac:dyDescent="0.2">
      <c r="B24" s="7" t="s">
        <v>24</v>
      </c>
    </row>
    <row r="28" spans="2:7" ht="12" x14ac:dyDescent="0.2">
      <c r="B28" s="12" t="s">
        <v>27</v>
      </c>
      <c r="C28" s="13"/>
      <c r="D28"/>
      <c r="E28" s="14" t="s">
        <v>28</v>
      </c>
      <c r="F28" s="11"/>
    </row>
    <row r="29" spans="2:7" ht="12" x14ac:dyDescent="0.2">
      <c r="B29" s="14" t="s">
        <v>29</v>
      </c>
      <c r="C29" s="13"/>
      <c r="D29"/>
      <c r="E29" s="14" t="s">
        <v>30</v>
      </c>
      <c r="F29" s="11"/>
    </row>
  </sheetData>
  <sheetProtection formatCells="0" formatColumns="0" formatRows="0" autoFilter="0"/>
  <mergeCells count="1">
    <mergeCell ref="B2:G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4" orientation="portrait" horizontalDpi="4294967294" verticalDpi="4294967294" r:id="rId1"/>
  <ignoredErrors>
    <ignoredError sqref="C4:G12 C14:G22 C13:E13" unlockedFormula="1"/>
    <ignoredError sqref="F13:G1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2025-01-30T15:17:13Z</cp:lastPrinted>
  <dcterms:created xsi:type="dcterms:W3CDTF">2014-02-09T04:04:15Z</dcterms:created>
  <dcterms:modified xsi:type="dcterms:W3CDTF">2025-01-30T15:37:12Z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