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19200" windowHeight="8100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2">F6C!$B$1:$H$78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H27" i="4" s="1"/>
  <c r="G19" i="2" l="1"/>
  <c r="F19" i="2"/>
  <c r="D19" i="2"/>
  <c r="C19" i="2"/>
  <c r="G9" i="2"/>
  <c r="F9" i="2"/>
  <c r="D9" i="2"/>
  <c r="C9" i="2"/>
  <c r="E28" i="2" l="1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20" i="2" l="1"/>
  <c r="H19" i="2" s="1"/>
  <c r="E19" i="2"/>
  <c r="E9" i="2"/>
  <c r="H10" i="2"/>
  <c r="H9" i="2" s="1"/>
  <c r="E31" i="4"/>
  <c r="H31" i="4" s="1"/>
  <c r="E30" i="4"/>
  <c r="H30" i="4" s="1"/>
  <c r="E29" i="4"/>
  <c r="H29" i="4" s="1"/>
  <c r="D24" i="4"/>
  <c r="C24" i="4"/>
  <c r="G24" i="4"/>
  <c r="F24" i="4"/>
  <c r="E26" i="4"/>
  <c r="H26" i="4" s="1"/>
  <c r="E25" i="4"/>
  <c r="H25" i="4" s="1"/>
  <c r="H24" i="4" s="1"/>
  <c r="E23" i="4"/>
  <c r="H23" i="4" s="1"/>
  <c r="E22" i="4"/>
  <c r="H22" i="4" s="1"/>
  <c r="E19" i="4"/>
  <c r="H19" i="4" s="1"/>
  <c r="E18" i="4"/>
  <c r="H18" i="4" s="1"/>
  <c r="E17" i="4"/>
  <c r="H17" i="4" s="1"/>
  <c r="E15" i="4"/>
  <c r="H15" i="4" s="1"/>
  <c r="E14" i="4"/>
  <c r="H14" i="4" s="1"/>
  <c r="E13" i="4"/>
  <c r="H13" i="4" s="1"/>
  <c r="E11" i="4"/>
  <c r="H11" i="4" s="1"/>
  <c r="E10" i="4"/>
  <c r="H10" i="4" s="1"/>
  <c r="E75" i="3"/>
  <c r="H75" i="3" s="1"/>
  <c r="E74" i="3"/>
  <c r="H74" i="3" s="1"/>
  <c r="E73" i="3"/>
  <c r="H73" i="3" s="1"/>
  <c r="E72" i="3"/>
  <c r="H72" i="3" s="1"/>
  <c r="E70" i="3"/>
  <c r="H70" i="3" s="1"/>
  <c r="E69" i="3"/>
  <c r="H69" i="3" s="1"/>
  <c r="E68" i="3"/>
  <c r="H68" i="3" s="1"/>
  <c r="E67" i="3"/>
  <c r="H67" i="3" s="1"/>
  <c r="E66" i="3"/>
  <c r="H66" i="3" s="1"/>
  <c r="E65" i="3"/>
  <c r="H65" i="3" s="1"/>
  <c r="E64" i="3"/>
  <c r="H64" i="3" s="1"/>
  <c r="E63" i="3"/>
  <c r="H63" i="3" s="1"/>
  <c r="E62" i="3"/>
  <c r="H62" i="3" s="1"/>
  <c r="E60" i="3"/>
  <c r="H60" i="3" s="1"/>
  <c r="E59" i="3"/>
  <c r="H59" i="3" s="1"/>
  <c r="E58" i="3"/>
  <c r="H58" i="3" s="1"/>
  <c r="E57" i="3"/>
  <c r="H57" i="3" s="1"/>
  <c r="E56" i="3"/>
  <c r="H56" i="3" s="1"/>
  <c r="E55" i="3"/>
  <c r="H55" i="3" s="1"/>
  <c r="E54" i="3"/>
  <c r="H54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1" i="3"/>
  <c r="H41" i="3" s="1"/>
  <c r="E40" i="3"/>
  <c r="H40" i="3" s="1"/>
  <c r="E39" i="3"/>
  <c r="H39" i="3" s="1"/>
  <c r="E38" i="3"/>
  <c r="H38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H28" i="3"/>
  <c r="E28" i="3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8" i="3"/>
  <c r="H18" i="3" s="1"/>
  <c r="E17" i="3"/>
  <c r="H17" i="3" s="1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H145" i="1"/>
  <c r="H136" i="1"/>
  <c r="H135" i="1"/>
  <c r="H127" i="1"/>
  <c r="H118" i="1"/>
  <c r="H114" i="1"/>
  <c r="H105" i="1"/>
  <c r="H80" i="1"/>
  <c r="H76" i="1"/>
  <c r="H66" i="1"/>
  <c r="H56" i="1"/>
  <c r="H52" i="1"/>
  <c r="H39" i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E149" i="1"/>
  <c r="H149" i="1" s="1"/>
  <c r="E148" i="1"/>
  <c r="H148" i="1" s="1"/>
  <c r="E147" i="1"/>
  <c r="H147" i="1" s="1"/>
  <c r="E145" i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E136" i="1"/>
  <c r="E135" i="1"/>
  <c r="E134" i="1"/>
  <c r="H134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E126" i="1"/>
  <c r="H126" i="1" s="1"/>
  <c r="E125" i="1"/>
  <c r="H125" i="1" s="1"/>
  <c r="E124" i="1"/>
  <c r="H124" i="1" s="1"/>
  <c r="E122" i="1"/>
  <c r="H122" i="1" s="1"/>
  <c r="E121" i="1"/>
  <c r="H121" i="1" s="1"/>
  <c r="E120" i="1"/>
  <c r="H120" i="1" s="1"/>
  <c r="E119" i="1"/>
  <c r="H119" i="1" s="1"/>
  <c r="E118" i="1"/>
  <c r="E117" i="1"/>
  <c r="H117" i="1" s="1"/>
  <c r="E116" i="1"/>
  <c r="H116" i="1" s="1"/>
  <c r="E115" i="1"/>
  <c r="H115" i="1" s="1"/>
  <c r="E114" i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E104" i="1"/>
  <c r="H104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E82" i="1"/>
  <c r="H82" i="1" s="1"/>
  <c r="E81" i="1"/>
  <c r="H81" i="1" s="1"/>
  <c r="E80" i="1"/>
  <c r="E79" i="1"/>
  <c r="H79" i="1" s="1"/>
  <c r="E78" i="1"/>
  <c r="H78" i="1" s="1"/>
  <c r="E77" i="1"/>
  <c r="H77" i="1" s="1"/>
  <c r="E76" i="1"/>
  <c r="E74" i="1"/>
  <c r="H74" i="1" s="1"/>
  <c r="E73" i="1"/>
  <c r="H73" i="1" s="1"/>
  <c r="E72" i="1"/>
  <c r="H72" i="1" s="1"/>
  <c r="E70" i="1"/>
  <c r="H70" i="1" s="1"/>
  <c r="E69" i="1"/>
  <c r="H69" i="1" s="1"/>
  <c r="E68" i="1"/>
  <c r="H68" i="1" s="1"/>
  <c r="E67" i="1"/>
  <c r="H67" i="1" s="1"/>
  <c r="E66" i="1"/>
  <c r="E65" i="1"/>
  <c r="H65" i="1" s="1"/>
  <c r="E64" i="1"/>
  <c r="H64" i="1" s="1"/>
  <c r="E63" i="1"/>
  <c r="H63" i="1" s="1"/>
  <c r="E61" i="1"/>
  <c r="H61" i="1" s="1"/>
  <c r="E60" i="1"/>
  <c r="H60" i="1" s="1"/>
  <c r="E59" i="1"/>
  <c r="H59" i="1" s="1"/>
  <c r="E57" i="1"/>
  <c r="H57" i="1" s="1"/>
  <c r="E56" i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24" i="4" l="1"/>
  <c r="C28" i="4"/>
  <c r="H28" i="4"/>
  <c r="H21" i="4" s="1"/>
  <c r="G28" i="4"/>
  <c r="F28" i="4"/>
  <c r="F21" i="4" s="1"/>
  <c r="E28" i="4"/>
  <c r="E21" i="4" s="1"/>
  <c r="D28" i="4"/>
  <c r="D21" i="4" s="1"/>
  <c r="G21" i="4"/>
  <c r="H16" i="4"/>
  <c r="G16" i="4"/>
  <c r="F16" i="4"/>
  <c r="E16" i="4"/>
  <c r="D16" i="4"/>
  <c r="C16" i="4"/>
  <c r="H12" i="4"/>
  <c r="G12" i="4"/>
  <c r="F12" i="4"/>
  <c r="E12" i="4"/>
  <c r="D12" i="4"/>
  <c r="C12" i="4"/>
  <c r="H71" i="3"/>
  <c r="G71" i="3"/>
  <c r="F71" i="3"/>
  <c r="E71" i="3"/>
  <c r="D71" i="3"/>
  <c r="C71" i="3"/>
  <c r="H61" i="3"/>
  <c r="G61" i="3"/>
  <c r="F61" i="3"/>
  <c r="E61" i="3"/>
  <c r="D61" i="3"/>
  <c r="C61" i="3"/>
  <c r="H53" i="3"/>
  <c r="G53" i="3"/>
  <c r="F53" i="3"/>
  <c r="E53" i="3"/>
  <c r="D53" i="3"/>
  <c r="C53" i="3"/>
  <c r="H44" i="3"/>
  <c r="G44" i="3"/>
  <c r="F44" i="3"/>
  <c r="E44" i="3"/>
  <c r="D44" i="3"/>
  <c r="C44" i="3"/>
  <c r="H37" i="3"/>
  <c r="G37" i="3"/>
  <c r="F37" i="3"/>
  <c r="E37" i="3"/>
  <c r="D37" i="3"/>
  <c r="C37" i="3"/>
  <c r="H27" i="3"/>
  <c r="G27" i="3"/>
  <c r="F27" i="3"/>
  <c r="E27" i="3"/>
  <c r="D27" i="3"/>
  <c r="C27" i="3"/>
  <c r="H19" i="3"/>
  <c r="G19" i="3"/>
  <c r="F19" i="3"/>
  <c r="E19" i="3"/>
  <c r="D19" i="3"/>
  <c r="C19" i="3"/>
  <c r="H10" i="3"/>
  <c r="G10" i="3"/>
  <c r="F10" i="3"/>
  <c r="E10" i="3"/>
  <c r="D10" i="3"/>
  <c r="C10" i="3"/>
  <c r="F29" i="2"/>
  <c r="D29" i="2"/>
  <c r="H62" i="1"/>
  <c r="G62" i="1"/>
  <c r="F62" i="1"/>
  <c r="E62" i="1"/>
  <c r="D62" i="1"/>
  <c r="C62" i="1"/>
  <c r="H150" i="1"/>
  <c r="G150" i="1"/>
  <c r="F150" i="1"/>
  <c r="E150" i="1"/>
  <c r="D150" i="1"/>
  <c r="C150" i="1"/>
  <c r="H146" i="1"/>
  <c r="G146" i="1"/>
  <c r="F146" i="1"/>
  <c r="E146" i="1"/>
  <c r="D146" i="1"/>
  <c r="C146" i="1"/>
  <c r="H137" i="1"/>
  <c r="G137" i="1"/>
  <c r="F137" i="1"/>
  <c r="E137" i="1"/>
  <c r="D137" i="1"/>
  <c r="C137" i="1"/>
  <c r="H133" i="1"/>
  <c r="G133" i="1"/>
  <c r="F133" i="1"/>
  <c r="E133" i="1"/>
  <c r="D133" i="1"/>
  <c r="C133" i="1"/>
  <c r="H123" i="1"/>
  <c r="G123" i="1"/>
  <c r="F123" i="1"/>
  <c r="E123" i="1"/>
  <c r="D123" i="1"/>
  <c r="C123" i="1"/>
  <c r="H113" i="1"/>
  <c r="G113" i="1"/>
  <c r="F113" i="1"/>
  <c r="E113" i="1"/>
  <c r="D113" i="1"/>
  <c r="C113" i="1"/>
  <c r="H103" i="1"/>
  <c r="G103" i="1"/>
  <c r="F103" i="1"/>
  <c r="E103" i="1"/>
  <c r="D103" i="1"/>
  <c r="C103" i="1"/>
  <c r="H93" i="1"/>
  <c r="G93" i="1"/>
  <c r="F93" i="1"/>
  <c r="E93" i="1"/>
  <c r="D93" i="1"/>
  <c r="C93" i="1"/>
  <c r="H85" i="1"/>
  <c r="G85" i="1"/>
  <c r="F85" i="1"/>
  <c r="E85" i="1"/>
  <c r="D85" i="1"/>
  <c r="C85" i="1"/>
  <c r="H75" i="1"/>
  <c r="G75" i="1"/>
  <c r="F75" i="1"/>
  <c r="E75" i="1"/>
  <c r="D75" i="1"/>
  <c r="C75" i="1"/>
  <c r="H71" i="1"/>
  <c r="G71" i="1"/>
  <c r="F71" i="1"/>
  <c r="E71" i="1"/>
  <c r="D71" i="1"/>
  <c r="C71" i="1"/>
  <c r="H58" i="1"/>
  <c r="G58" i="1"/>
  <c r="F58" i="1"/>
  <c r="E58" i="1"/>
  <c r="D58" i="1"/>
  <c r="C58" i="1"/>
  <c r="H48" i="1"/>
  <c r="G48" i="1"/>
  <c r="F48" i="1"/>
  <c r="E48" i="1"/>
  <c r="D48" i="1"/>
  <c r="C48" i="1"/>
  <c r="H38" i="1"/>
  <c r="G38" i="1"/>
  <c r="F38" i="1"/>
  <c r="E38" i="1"/>
  <c r="D38" i="1"/>
  <c r="C38" i="1"/>
  <c r="H28" i="1"/>
  <c r="G28" i="1"/>
  <c r="F28" i="1"/>
  <c r="E28" i="1"/>
  <c r="D28" i="1"/>
  <c r="C28" i="1"/>
  <c r="H18" i="1"/>
  <c r="G18" i="1"/>
  <c r="F18" i="1"/>
  <c r="E18" i="1"/>
  <c r="D18" i="1"/>
  <c r="C18" i="1"/>
  <c r="H10" i="1"/>
  <c r="G10" i="1"/>
  <c r="F10" i="1"/>
  <c r="E10" i="1"/>
  <c r="D10" i="1"/>
  <c r="C10" i="1"/>
  <c r="G9" i="4" l="1"/>
  <c r="G33" i="4" s="1"/>
  <c r="G43" i="3"/>
  <c r="D9" i="3"/>
  <c r="C9" i="1"/>
  <c r="G29" i="2"/>
  <c r="F9" i="4"/>
  <c r="F33" i="4" s="1"/>
  <c r="F43" i="3"/>
  <c r="G9" i="3"/>
  <c r="C29" i="2"/>
  <c r="E29" i="2" s="1"/>
  <c r="H29" i="2" s="1"/>
  <c r="F84" i="1"/>
  <c r="C21" i="4"/>
  <c r="D9" i="4"/>
  <c r="D33" i="4" s="1"/>
  <c r="H9" i="4"/>
  <c r="H33" i="4" s="1"/>
  <c r="E9" i="4"/>
  <c r="E33" i="4" s="1"/>
  <c r="C9" i="4"/>
  <c r="D43" i="3"/>
  <c r="H43" i="3"/>
  <c r="E43" i="3"/>
  <c r="C43" i="3"/>
  <c r="H9" i="3"/>
  <c r="E9" i="3"/>
  <c r="F9" i="3"/>
  <c r="C9" i="3"/>
  <c r="C77" i="3" s="1"/>
  <c r="G84" i="1"/>
  <c r="C84" i="1"/>
  <c r="D84" i="1"/>
  <c r="H84" i="1"/>
  <c r="E84" i="1"/>
  <c r="G9" i="1"/>
  <c r="D9" i="1"/>
  <c r="H9" i="1"/>
  <c r="F9" i="1"/>
  <c r="E9" i="1"/>
  <c r="G77" i="3" l="1"/>
  <c r="D77" i="3"/>
  <c r="D159" i="1"/>
  <c r="H159" i="1"/>
  <c r="H77" i="3"/>
  <c r="C33" i="4"/>
  <c r="F77" i="3"/>
  <c r="E77" i="3"/>
  <c r="F159" i="1"/>
  <c r="E159" i="1"/>
  <c r="G159" i="1"/>
  <c r="C159" i="1"/>
</calcChain>
</file>

<file path=xl/sharedStrings.xml><?xml version="1.0" encoding="utf-8"?>
<sst xmlns="http://schemas.openxmlformats.org/spreadsheetml/2006/main" count="514" uniqueCount="354">
  <si>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</si>
  <si>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</si>
  <si>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</si>
  <si>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</si>
  <si>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</si>
  <si>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</si>
  <si>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</si>
  <si>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</si>
  <si>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</si>
  <si>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</si>
  <si>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</si>
  <si>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</si>
  <si>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</si>
  <si>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</si>
  <si>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</si>
  <si>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</si>
  <si>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</si>
  <si>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</si>
  <si>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</si>
  <si>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</si>
  <si>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</si>
  <si>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</si>
  <si>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</si>
  <si>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</si>
  <si>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</si>
  <si>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</si>
  <si>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</si>
  <si>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</si>
  <si>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</si>
  <si>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</si>
  <si>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</si>
  <si>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</si>
  <si>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</si>
  <si>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</si>
  <si>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</si>
  <si>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</si>
  <si>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</si>
  <si>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</si>
  <si>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</si>
  <si>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</si>
  <si>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</si>
  <si>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</si>
  <si>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</si>
  <si>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</si>
  <si>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</si>
  <si>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</si>
  <si>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</si>
  <si>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</si>
  <si>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</si>
  <si>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</si>
  <si>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</si>
  <si>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</si>
  <si>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</si>
  <si>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</si>
  <si>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</si>
  <si>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</si>
  <si>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</si>
  <si>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</si>
  <si>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</si>
  <si>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</si>
  <si>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</si>
  <si>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</si>
  <si>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</si>
  <si>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</si>
  <si>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</si>
  <si>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</si>
  <si>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</si>
  <si>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</si>
  <si>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</si>
  <si>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</si>
  <si>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</si>
  <si>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</si>
  <si>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</si>
  <si>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</si>
  <si>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</si>
  <si>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</si>
  <si>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</si>
  <si>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</si>
  <si>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</si>
  <si>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</si>
  <si>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</si>
  <si>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</si>
  <si>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</si>
  <si>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</si>
  <si>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</si>
  <si>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</si>
  <si>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</si>
  <si>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</si>
  <si>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</si>
  <si>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</si>
  <si>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</si>
  <si>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</si>
  <si>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</si>
  <si>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</si>
  <si>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</si>
  <si>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</si>
  <si>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</si>
  <si>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</si>
  <si>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</si>
  <si>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</si>
  <si>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</si>
  <si>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</si>
  <si>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</si>
  <si>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</si>
  <si>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</si>
  <si>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</si>
  <si>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</si>
  <si>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</si>
  <si>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</si>
  <si>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</si>
  <si>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</si>
  <si>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</si>
  <si>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</si>
  <si>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</si>
  <si>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</si>
  <si>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</si>
  <si>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</si>
  <si>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</si>
  <si>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</si>
  <si>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</si>
  <si>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</si>
  <si>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</si>
  <si>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</si>
  <si>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</si>
  <si>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</si>
  <si>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</si>
  <si>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</si>
  <si>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</si>
  <si>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</si>
  <si>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</si>
  <si>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</si>
  <si>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</si>
  <si>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</si>
  <si>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</si>
  <si>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</si>
  <si>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</si>
  <si>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</si>
  <si>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</si>
  <si>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</si>
  <si>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</si>
  <si>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</si>
  <si>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</si>
  <si>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</si>
  <si>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</si>
  <si>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</si>
  <si>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</si>
  <si>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</si>
  <si>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</si>
  <si>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</si>
  <si>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</si>
  <si>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</si>
  <si>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</si>
  <si>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</si>
  <si>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</si>
  <si>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</si>
  <si>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</si>
  <si>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</si>
  <si>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</si>
  <si>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</si>
  <si>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</si>
  <si>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</si>
  <si>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</si>
  <si>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</si>
  <si>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</si>
  <si>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</si>
  <si>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</si>
  <si>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</si>
  <si>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</si>
  <si>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</si>
  <si>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</si>
  <si>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</si>
  <si>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</si>
  <si>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</si>
  <si>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</si>
  <si>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</si>
  <si>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</si>
  <si>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</si>
  <si>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</si>
  <si>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</si>
  <si>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</si>
  <si>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</si>
  <si>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</si>
  <si>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</si>
  <si>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</si>
  <si>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</si>
  <si>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</si>
  <si>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</si>
  <si>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</si>
  <si>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</si>
  <si>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</si>
  <si>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</si>
  <si>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</si>
  <si>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</si>
  <si>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</si>
  <si>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</si>
  <si>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</si>
  <si>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</si>
  <si>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</si>
  <si>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</si>
  <si>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</si>
  <si>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</si>
  <si>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</si>
  <si>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</si>
  <si>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</si>
  <si>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</si>
  <si>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</si>
  <si>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</si>
  <si>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</si>
  <si>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</si>
  <si>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</si>
  <si>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</si>
  <si>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</si>
  <si>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</si>
  <si>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</si>
  <si>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</si>
  <si>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</si>
  <si>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</si>
  <si>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</si>
  <si>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</si>
  <si>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</si>
  <si>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</si>
  <si>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</si>
  <si>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</si>
  <si>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</si>
  <si>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</si>
  <si>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</si>
  <si>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</si>
  <si>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</si>
  <si>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</si>
  <si>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</si>
  <si>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</si>
  <si>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</si>
  <si>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</si>
  <si>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</si>
  <si>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</si>
  <si>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</si>
  <si>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</si>
  <si>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</si>
  <si>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</si>
  <si>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</si>
  <si>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</si>
  <si>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</si>
  <si>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</si>
  <si>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</si>
  <si>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</si>
  <si>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</si>
  <si>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</si>
  <si>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</si>
  <si>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</si>
  <si>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</si>
  <si>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</si>
  <si>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</si>
  <si>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</si>
  <si>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</si>
  <si>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</si>
  <si>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</si>
  <si>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</si>
  <si>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</si>
  <si>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</si>
  <si>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</si>
  <si>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</si>
  <si>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</si>
  <si>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</si>
  <si>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</si>
  <si>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</si>
  <si>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</si>
  <si>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</si>
  <si>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</si>
  <si>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</si>
  <si>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</si>
  <si>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</si>
  <si>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</si>
  <si>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</si>
  <si>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</si>
  <si>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</si>
  <si>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</si>
  <si>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</si>
  <si>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</si>
  <si>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</si>
  <si>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</si>
  <si>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</si>
  <si>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</si>
  <si>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</si>
  <si>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</si>
  <si>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</si>
  <si>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</si>
  <si>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</si>
  <si>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</si>
  <si>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</si>
  <si>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</si>
  <si>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</si>
  <si>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</si>
  <si>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</si>
  <si>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</si>
  <si>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</si>
  <si>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</si>
  <si>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</si>
  <si>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</si>
  <si>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</si>
  <si>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</si>
  <si>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</si>
  <si>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</si>
  <si>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</si>
  <si>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</si>
  <si>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</si>
  <si>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</si>
  <si>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</si>
  <si>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</si>
  <si>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</si>
  <si>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</si>
  <si>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</si>
  <si>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</si>
  <si>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</si>
  <si>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</si>
  <si>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</si>
  <si>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</si>
  <si>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</si>
  <si>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</si>
  <si>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</si>
  <si>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</si>
  <si>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</si>
  <si>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</si>
  <si>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</si>
  <si>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</si>
  <si>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</si>
  <si>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</si>
  <si>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</si>
  <si>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</si>
  <si>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</si>
  <si>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</si>
  <si>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</si>
  <si>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</si>
  <si>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</si>
  <si>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</si>
  <si>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</si>
  <si>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</si>
  <si>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</si>
  <si>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</si>
  <si>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</si>
  <si>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INSTITUTO GUANAJUATENSE PARA PERSONAS CON DISCAPACIDAD</t>
  </si>
  <si>
    <t>del 01 de Enero al 31 de Marzo de 2024</t>
  </si>
  <si>
    <t>Bajo protesta de decir verdad declaramos de los formatos de la LDF son correctos y responsabilidad del ente emisor</t>
  </si>
  <si>
    <t>211213054010000 DESPACHO DE LA DIRECCIÓN GENERAL INGUDIS</t>
  </si>
  <si>
    <t>211213054020000 DIRECCIÓN DE ADMINISTRACIÓN INGUDIS</t>
  </si>
  <si>
    <t>211213054030100 COORD CENTRO DE REHABILITACIÓN INGUDIS</t>
  </si>
  <si>
    <t>211213054030200 COORD CNTRO REHAB VISUAL INGUDIS</t>
  </si>
  <si>
    <t>211213054030300 COORD CNTRO ATN INTEG A JÓVENES INGUDIS</t>
  </si>
  <si>
    <t>211213054040100 COORD DE INTEGRACIÓN LABORAL INGUDIS</t>
  </si>
  <si>
    <t>211213054040200 COORD DE INCLUSIÓN A LA VIDA INGUDIS</t>
  </si>
  <si>
    <t>211213054A10000 ÓRGANO INTERNO DE CONTROL INGUDIS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</si>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</sst>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165" fontId="9" fillId="0" borderId="8" xfId="3" applyNumberFormat="1" applyFont="1" applyFill="1" applyBorder="1" applyAlignment="1" applyProtection="1">
      <alignment vertical="center"/>
      <protection locked="0"/>
    </xf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1" fillId="0" borderId="12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Protection="1">
      <protection locked="0"/>
    </xf>
    <xf numFmtId="0" fontId="1" fillId="3" borderId="12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wrapText="1"/>
    </xf>
    <xf numFmtId="0" fontId="1" fillId="3" borderId="13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0" fillId="0" borderId="13" xfId="0" applyFill="1" applyBorder="1" applyAlignment="1">
      <alignment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showGridLines="0" tabSelected="1" topLeftCell="A73" zoomScale="85" zoomScaleNormal="85" workbookViewId="0">
      <selection activeCell="F90" sqref="F88:F90"/>
    </sheetView>
  </sheetViews>
  <sheetFormatPr baseColWidth="10" defaultRowHeight="15"/>
  <cols>
    <col min="1" max="1" width="2.85546875" style="8" customWidth="1"/>
    <col min="2" max="2" width="73.5703125" style="76" customWidth="1"/>
    <col min="3" max="6" width="21" customWidth="1"/>
    <col min="7" max="7" width="20.85546875" customWidth="1"/>
    <col min="8" max="8" width="21" customWidth="1"/>
    <col min="9" max="9" width="3.7109375" customWidth="1"/>
  </cols>
  <sheetData>
    <row r="1" spans="2:9" ht="48.75" customHeight="1">
      <c r="B1" s="90" t="s">
        <v>0</v>
      </c>
      <c r="C1" s="91"/>
      <c r="D1" s="91"/>
      <c r="E1" s="91"/>
      <c r="F1" s="91"/>
      <c r="G1" s="91"/>
      <c r="H1" s="91"/>
    </row>
    <row r="2" spans="2:9">
      <c r="B2" s="94" t="s">
        <v>339</v>
      </c>
      <c r="C2" s="94"/>
      <c r="D2" s="94"/>
      <c r="E2" s="94"/>
      <c r="F2" s="94"/>
      <c r="G2" s="94"/>
      <c r="H2" s="94"/>
    </row>
    <row r="3" spans="2:9">
      <c r="B3" s="95" t="s">
        <v>1</v>
      </c>
      <c r="C3" s="95"/>
      <c r="D3" s="95"/>
      <c r="E3" s="95"/>
      <c r="F3" s="95"/>
      <c r="G3" s="95"/>
      <c r="H3" s="95"/>
    </row>
    <row r="4" spans="2:9">
      <c r="B4" s="95" t="s">
        <v>2</v>
      </c>
      <c r="C4" s="95"/>
      <c r="D4" s="95"/>
      <c r="E4" s="95"/>
      <c r="F4" s="95"/>
      <c r="G4" s="95"/>
      <c r="H4" s="95"/>
    </row>
    <row r="5" spans="2:9">
      <c r="B5" s="96" t="s">
        <v>340</v>
      </c>
      <c r="C5" s="96"/>
      <c r="D5" s="96"/>
      <c r="E5" s="96"/>
      <c r="F5" s="96"/>
      <c r="G5" s="96"/>
      <c r="H5" s="96"/>
    </row>
    <row r="6" spans="2:9">
      <c r="B6" s="97" t="s">
        <v>3</v>
      </c>
      <c r="C6" s="97"/>
      <c r="D6" s="97"/>
      <c r="E6" s="97"/>
      <c r="F6" s="97"/>
      <c r="G6" s="97"/>
      <c r="H6" s="97"/>
    </row>
    <row r="7" spans="2:9">
      <c r="B7" s="92" t="s">
        <v>4</v>
      </c>
      <c r="C7" s="92" t="s">
        <v>5</v>
      </c>
      <c r="D7" s="92"/>
      <c r="E7" s="92"/>
      <c r="F7" s="92"/>
      <c r="G7" s="92"/>
      <c r="H7" s="93" t="s">
        <v>6</v>
      </c>
    </row>
    <row r="8" spans="2:9" ht="30">
      <c r="B8" s="92"/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92"/>
    </row>
    <row r="9" spans="2:9">
      <c r="B9" s="78" t="s">
        <v>12</v>
      </c>
      <c r="C9" s="49">
        <f>C10+C18+C189+C28+C38+C48+C58+C62+C71+C75</f>
        <v>74718507.789999992</v>
      </c>
      <c r="D9" s="49">
        <f t="shared" ref="D9:H9" si="0">D10+D18+D189+D28+D38+D48+D58+D62+D71+D75</f>
        <v>13438934.149999999</v>
      </c>
      <c r="E9" s="49">
        <f t="shared" si="0"/>
        <v>88157441.940000013</v>
      </c>
      <c r="F9" s="49">
        <f t="shared" si="0"/>
        <v>12218703.75</v>
      </c>
      <c r="G9" s="49">
        <f t="shared" si="0"/>
        <v>12218703.75</v>
      </c>
      <c r="H9" s="49">
        <f t="shared" si="0"/>
        <v>75938738.190000013</v>
      </c>
    </row>
    <row r="10" spans="2:9">
      <c r="B10" s="79" t="s">
        <v>13</v>
      </c>
      <c r="C10" s="50">
        <f>SUM(C11:C17)</f>
        <v>47647237.649999999</v>
      </c>
      <c r="D10" s="50">
        <f t="shared" ref="D10:H10" si="1">SUM(D11:D17)</f>
        <v>5601395.3800000008</v>
      </c>
      <c r="E10" s="50">
        <f t="shared" si="1"/>
        <v>53248633.030000001</v>
      </c>
      <c r="F10" s="50">
        <f t="shared" si="1"/>
        <v>9778556.7699999996</v>
      </c>
      <c r="G10" s="50">
        <f t="shared" si="1"/>
        <v>9778556.7699999996</v>
      </c>
      <c r="H10" s="50">
        <f t="shared" si="1"/>
        <v>43470076.259999998</v>
      </c>
    </row>
    <row r="11" spans="2:9">
      <c r="B11" s="79" t="s">
        <v>14</v>
      </c>
      <c r="C11" s="64">
        <v>10695000</v>
      </c>
      <c r="D11" s="64">
        <v>213972</v>
      </c>
      <c r="E11" s="50">
        <f>C11+D11</f>
        <v>10908972</v>
      </c>
      <c r="F11" s="64">
        <v>2459350.61</v>
      </c>
      <c r="G11" s="64">
        <v>2459350.61</v>
      </c>
      <c r="H11" s="50">
        <f>E11-F11</f>
        <v>8449621.3900000006</v>
      </c>
      <c r="I11" s="17" t="s">
        <v>160</v>
      </c>
    </row>
    <row r="12" spans="2:9">
      <c r="B12" s="79" t="s">
        <v>15</v>
      </c>
      <c r="C12" s="64">
        <v>4347559.1100000003</v>
      </c>
      <c r="D12" s="64">
        <v>3734791.92</v>
      </c>
      <c r="E12" s="50">
        <f t="shared" ref="E12:E17" si="2">C12+D12</f>
        <v>8082351.0300000003</v>
      </c>
      <c r="F12" s="64">
        <v>771475.2</v>
      </c>
      <c r="G12" s="64">
        <v>771475.2</v>
      </c>
      <c r="H12" s="50">
        <f t="shared" ref="H12:H17" si="3">E12-F12</f>
        <v>7310875.8300000001</v>
      </c>
      <c r="I12" s="17" t="s">
        <v>161</v>
      </c>
    </row>
    <row r="13" spans="2:9">
      <c r="B13" s="79" t="s">
        <v>16</v>
      </c>
      <c r="C13" s="64">
        <v>11927830</v>
      </c>
      <c r="D13" s="64">
        <v>155570.68</v>
      </c>
      <c r="E13" s="50">
        <f t="shared" si="2"/>
        <v>12083400.68</v>
      </c>
      <c r="F13" s="64">
        <v>1519182.75</v>
      </c>
      <c r="G13" s="64">
        <v>1519182.75</v>
      </c>
      <c r="H13" s="50">
        <f t="shared" si="3"/>
        <v>10564217.93</v>
      </c>
      <c r="I13" s="17" t="s">
        <v>162</v>
      </c>
    </row>
    <row r="14" spans="2:9">
      <c r="B14" s="79" t="s">
        <v>17</v>
      </c>
      <c r="C14" s="64">
        <v>4487419.68</v>
      </c>
      <c r="D14" s="64">
        <v>649385.01</v>
      </c>
      <c r="E14" s="50">
        <f t="shared" si="2"/>
        <v>5136804.6899999995</v>
      </c>
      <c r="F14" s="64">
        <v>1208624.24</v>
      </c>
      <c r="G14" s="64">
        <v>1208624.24</v>
      </c>
      <c r="H14" s="50">
        <f t="shared" si="3"/>
        <v>3928180.4499999993</v>
      </c>
      <c r="I14" s="17" t="s">
        <v>163</v>
      </c>
    </row>
    <row r="15" spans="2:9">
      <c r="B15" s="79" t="s">
        <v>18</v>
      </c>
      <c r="C15" s="64">
        <v>16058684.859999999</v>
      </c>
      <c r="D15" s="64">
        <v>844965.77</v>
      </c>
      <c r="E15" s="50">
        <f t="shared" si="2"/>
        <v>16903650.629999999</v>
      </c>
      <c r="F15" s="64">
        <v>3819923.97</v>
      </c>
      <c r="G15" s="64">
        <v>3819923.97</v>
      </c>
      <c r="H15" s="50">
        <f t="shared" si="3"/>
        <v>13083726.659999998</v>
      </c>
      <c r="I15" s="17" t="s">
        <v>164</v>
      </c>
    </row>
    <row r="16" spans="2:9">
      <c r="B16" s="79" t="s">
        <v>19</v>
      </c>
      <c r="C16" s="50">
        <v>0</v>
      </c>
      <c r="D16" s="50">
        <v>0</v>
      </c>
      <c r="E16" s="50">
        <f t="shared" si="2"/>
        <v>0</v>
      </c>
      <c r="F16" s="50">
        <v>0</v>
      </c>
      <c r="G16" s="50">
        <v>0</v>
      </c>
      <c r="H16" s="50">
        <f t="shared" si="3"/>
        <v>0</v>
      </c>
      <c r="I16" s="17" t="s">
        <v>165</v>
      </c>
    </row>
    <row r="17" spans="2:9">
      <c r="B17" s="79" t="s">
        <v>20</v>
      </c>
      <c r="C17" s="64">
        <v>130744</v>
      </c>
      <c r="D17" s="64">
        <v>2710</v>
      </c>
      <c r="E17" s="50">
        <f t="shared" si="2"/>
        <v>133454</v>
      </c>
      <c r="F17" s="64">
        <v>0</v>
      </c>
      <c r="G17" s="64">
        <v>0</v>
      </c>
      <c r="H17" s="50">
        <f t="shared" si="3"/>
        <v>133454</v>
      </c>
      <c r="I17" s="17" t="s">
        <v>166</v>
      </c>
    </row>
    <row r="18" spans="2:9">
      <c r="B18" s="79" t="s">
        <v>21</v>
      </c>
      <c r="C18" s="50">
        <f>SUM(C19:C27)</f>
        <v>16645379.59</v>
      </c>
      <c r="D18" s="50">
        <f t="shared" ref="D18:H18" si="4">SUM(D19:D27)</f>
        <v>1011425.44</v>
      </c>
      <c r="E18" s="50">
        <f t="shared" si="4"/>
        <v>17656805.030000001</v>
      </c>
      <c r="F18" s="50">
        <f t="shared" si="4"/>
        <v>327892.91000000003</v>
      </c>
      <c r="G18" s="50">
        <f t="shared" si="4"/>
        <v>327892.91000000003</v>
      </c>
      <c r="H18" s="50">
        <f t="shared" si="4"/>
        <v>17328912.120000001</v>
      </c>
    </row>
    <row r="19" spans="2:9">
      <c r="B19" s="79" t="s">
        <v>22</v>
      </c>
      <c r="C19" s="64">
        <v>416065</v>
      </c>
      <c r="D19" s="64">
        <v>318320.65999999997</v>
      </c>
      <c r="E19" s="50">
        <f t="shared" ref="E19:E27" si="5">C19+D19</f>
        <v>734385.65999999992</v>
      </c>
      <c r="F19" s="64">
        <v>413.41</v>
      </c>
      <c r="G19" s="64">
        <v>413.41</v>
      </c>
      <c r="H19" s="50">
        <f t="shared" ref="H19:H27" si="6">E19-F19</f>
        <v>733972.24999999988</v>
      </c>
      <c r="I19" s="18" t="s">
        <v>167</v>
      </c>
    </row>
    <row r="20" spans="2:9">
      <c r="B20" s="79" t="s">
        <v>23</v>
      </c>
      <c r="C20" s="64">
        <v>688300</v>
      </c>
      <c r="D20" s="64">
        <v>163795.04</v>
      </c>
      <c r="E20" s="50">
        <f t="shared" si="5"/>
        <v>852095.04</v>
      </c>
      <c r="F20" s="64">
        <v>76078.009999999995</v>
      </c>
      <c r="G20" s="64">
        <v>76078.009999999995</v>
      </c>
      <c r="H20" s="50">
        <f t="shared" si="6"/>
        <v>776017.03</v>
      </c>
      <c r="I20" s="18" t="s">
        <v>168</v>
      </c>
    </row>
    <row r="21" spans="2:9">
      <c r="B21" s="79" t="s">
        <v>24</v>
      </c>
      <c r="C21" s="64">
        <v>1180000</v>
      </c>
      <c r="D21" s="64">
        <v>0</v>
      </c>
      <c r="E21" s="50">
        <f t="shared" si="5"/>
        <v>1180000</v>
      </c>
      <c r="F21" s="64">
        <v>0</v>
      </c>
      <c r="G21" s="64">
        <v>0</v>
      </c>
      <c r="H21" s="50">
        <f t="shared" si="6"/>
        <v>1180000</v>
      </c>
      <c r="I21" s="18" t="s">
        <v>169</v>
      </c>
    </row>
    <row r="22" spans="2:9">
      <c r="B22" s="79" t="s">
        <v>25</v>
      </c>
      <c r="C22" s="64">
        <v>141000</v>
      </c>
      <c r="D22" s="64">
        <v>189133.55</v>
      </c>
      <c r="E22" s="50">
        <f t="shared" si="5"/>
        <v>330133.55</v>
      </c>
      <c r="F22" s="64">
        <v>97344.58</v>
      </c>
      <c r="G22" s="64">
        <v>97344.58</v>
      </c>
      <c r="H22" s="50">
        <f t="shared" si="6"/>
        <v>232788.96999999997</v>
      </c>
      <c r="I22" s="18" t="s">
        <v>170</v>
      </c>
    </row>
    <row r="23" spans="2:9">
      <c r="B23" s="79" t="s">
        <v>26</v>
      </c>
      <c r="C23" s="64">
        <v>13477214.59</v>
      </c>
      <c r="D23" s="64">
        <v>102179.01</v>
      </c>
      <c r="E23" s="50">
        <f t="shared" si="5"/>
        <v>13579393.6</v>
      </c>
      <c r="F23" s="64">
        <v>57384.23</v>
      </c>
      <c r="G23" s="64">
        <v>57384.23</v>
      </c>
      <c r="H23" s="50">
        <f t="shared" si="6"/>
        <v>13522009.369999999</v>
      </c>
      <c r="I23" s="18" t="s">
        <v>171</v>
      </c>
    </row>
    <row r="24" spans="2:9">
      <c r="B24" s="79" t="s">
        <v>27</v>
      </c>
      <c r="C24" s="64">
        <v>577600</v>
      </c>
      <c r="D24" s="64">
        <v>62400.6</v>
      </c>
      <c r="E24" s="50">
        <f t="shared" si="5"/>
        <v>640000.6</v>
      </c>
      <c r="F24" s="64">
        <v>92892.66</v>
      </c>
      <c r="G24" s="64">
        <v>92892.66</v>
      </c>
      <c r="H24" s="50">
        <f t="shared" si="6"/>
        <v>547107.93999999994</v>
      </c>
      <c r="I24" s="18" t="s">
        <v>172</v>
      </c>
    </row>
    <row r="25" spans="2:9">
      <c r="B25" s="79" t="s">
        <v>28</v>
      </c>
      <c r="C25" s="64">
        <v>39000</v>
      </c>
      <c r="D25" s="64">
        <v>109731.39</v>
      </c>
      <c r="E25" s="50">
        <f t="shared" si="5"/>
        <v>148731.39000000001</v>
      </c>
      <c r="F25" s="64">
        <v>0</v>
      </c>
      <c r="G25" s="64">
        <v>0</v>
      </c>
      <c r="H25" s="50">
        <f t="shared" si="6"/>
        <v>148731.39000000001</v>
      </c>
      <c r="I25" s="18" t="s">
        <v>173</v>
      </c>
    </row>
    <row r="26" spans="2:9">
      <c r="B26" s="79" t="s">
        <v>29</v>
      </c>
      <c r="C26" s="50">
        <v>0</v>
      </c>
      <c r="D26" s="50">
        <v>0</v>
      </c>
      <c r="E26" s="50">
        <f t="shared" si="5"/>
        <v>0</v>
      </c>
      <c r="F26" s="50">
        <v>0</v>
      </c>
      <c r="G26" s="50">
        <v>0</v>
      </c>
      <c r="H26" s="50">
        <f t="shared" si="6"/>
        <v>0</v>
      </c>
      <c r="I26" s="18" t="s">
        <v>174</v>
      </c>
    </row>
    <row r="27" spans="2:9">
      <c r="B27" s="79" t="s">
        <v>30</v>
      </c>
      <c r="C27" s="64">
        <v>126200</v>
      </c>
      <c r="D27" s="64">
        <v>65865.19</v>
      </c>
      <c r="E27" s="50">
        <f t="shared" si="5"/>
        <v>192065.19</v>
      </c>
      <c r="F27" s="64">
        <v>3780.02</v>
      </c>
      <c r="G27" s="64">
        <v>3780.02</v>
      </c>
      <c r="H27" s="50">
        <f t="shared" si="6"/>
        <v>188285.17</v>
      </c>
      <c r="I27" s="18" t="s">
        <v>175</v>
      </c>
    </row>
    <row r="28" spans="2:9">
      <c r="B28" s="79" t="s">
        <v>31</v>
      </c>
      <c r="C28" s="50">
        <f>SUM(C29:C37)</f>
        <v>8349084.5500000007</v>
      </c>
      <c r="D28" s="50">
        <f t="shared" ref="D28:H28" si="7">SUM(D29:D37)</f>
        <v>4499353.79</v>
      </c>
      <c r="E28" s="50">
        <f t="shared" si="7"/>
        <v>12848438.34</v>
      </c>
      <c r="F28" s="50">
        <f t="shared" si="7"/>
        <v>1269001.4100000001</v>
      </c>
      <c r="G28" s="50">
        <f t="shared" si="7"/>
        <v>1269001.4100000001</v>
      </c>
      <c r="H28" s="50">
        <f t="shared" si="7"/>
        <v>11579436.93</v>
      </c>
    </row>
    <row r="29" spans="2:9">
      <c r="B29" s="79" t="s">
        <v>32</v>
      </c>
      <c r="C29" s="64">
        <v>1588460</v>
      </c>
      <c r="D29" s="64">
        <v>445.42</v>
      </c>
      <c r="E29" s="50">
        <f t="shared" ref="E29:E82" si="8">C29+D29</f>
        <v>1588905.42</v>
      </c>
      <c r="F29" s="64">
        <v>288749.73</v>
      </c>
      <c r="G29" s="64">
        <v>288749.73</v>
      </c>
      <c r="H29" s="50">
        <f t="shared" ref="H29:H37" si="9">E29-F29</f>
        <v>1300155.69</v>
      </c>
      <c r="I29" s="19" t="s">
        <v>176</v>
      </c>
    </row>
    <row r="30" spans="2:9">
      <c r="B30" s="79" t="s">
        <v>33</v>
      </c>
      <c r="C30" s="64">
        <v>367135.37</v>
      </c>
      <c r="D30" s="64">
        <v>135753.63</v>
      </c>
      <c r="E30" s="50">
        <f t="shared" si="8"/>
        <v>502889</v>
      </c>
      <c r="F30" s="64">
        <v>219753.09</v>
      </c>
      <c r="G30" s="64">
        <v>219753.09</v>
      </c>
      <c r="H30" s="50">
        <f t="shared" si="9"/>
        <v>283135.91000000003</v>
      </c>
      <c r="I30" s="19" t="s">
        <v>177</v>
      </c>
    </row>
    <row r="31" spans="2:9">
      <c r="B31" s="79" t="s">
        <v>34</v>
      </c>
      <c r="C31" s="64">
        <v>2597152</v>
      </c>
      <c r="D31" s="64">
        <v>101344</v>
      </c>
      <c r="E31" s="50">
        <f t="shared" si="8"/>
        <v>2698496</v>
      </c>
      <c r="F31" s="64">
        <v>295964.49</v>
      </c>
      <c r="G31" s="64">
        <v>295964.49</v>
      </c>
      <c r="H31" s="50">
        <f t="shared" si="9"/>
        <v>2402531.5099999998</v>
      </c>
      <c r="I31" s="19" t="s">
        <v>178</v>
      </c>
    </row>
    <row r="32" spans="2:9">
      <c r="B32" s="79" t="s">
        <v>35</v>
      </c>
      <c r="C32" s="64">
        <v>568552</v>
      </c>
      <c r="D32" s="64">
        <v>15000</v>
      </c>
      <c r="E32" s="50">
        <f t="shared" si="8"/>
        <v>583552</v>
      </c>
      <c r="F32" s="64">
        <v>8984.68</v>
      </c>
      <c r="G32" s="64">
        <v>8984.68</v>
      </c>
      <c r="H32" s="50">
        <f t="shared" si="9"/>
        <v>574567.31999999995</v>
      </c>
      <c r="I32" s="19" t="s">
        <v>179</v>
      </c>
    </row>
    <row r="33" spans="2:9">
      <c r="B33" s="79" t="s">
        <v>36</v>
      </c>
      <c r="C33" s="64">
        <v>1602588.2</v>
      </c>
      <c r="D33" s="64">
        <v>3700421.47</v>
      </c>
      <c r="E33" s="50">
        <f t="shared" si="8"/>
        <v>5303009.67</v>
      </c>
      <c r="F33" s="64">
        <v>226480.88</v>
      </c>
      <c r="G33" s="64">
        <v>226480.88</v>
      </c>
      <c r="H33" s="50">
        <f t="shared" si="9"/>
        <v>5076528.79</v>
      </c>
      <c r="I33" s="19" t="s">
        <v>180</v>
      </c>
    </row>
    <row r="34" spans="2:9">
      <c r="B34" s="79" t="s">
        <v>37</v>
      </c>
      <c r="C34" s="64">
        <v>243631</v>
      </c>
      <c r="D34" s="64">
        <v>200000</v>
      </c>
      <c r="E34" s="50">
        <f t="shared" si="8"/>
        <v>443631</v>
      </c>
      <c r="F34" s="64">
        <v>0</v>
      </c>
      <c r="G34" s="64">
        <v>0</v>
      </c>
      <c r="H34" s="50">
        <f t="shared" si="9"/>
        <v>443631</v>
      </c>
      <c r="I34" s="19" t="s">
        <v>181</v>
      </c>
    </row>
    <row r="35" spans="2:9">
      <c r="B35" s="79" t="s">
        <v>38</v>
      </c>
      <c r="C35" s="64">
        <v>54385</v>
      </c>
      <c r="D35" s="64">
        <v>30543.7</v>
      </c>
      <c r="E35" s="50">
        <f t="shared" si="8"/>
        <v>84928.7</v>
      </c>
      <c r="F35" s="64">
        <v>21699.47</v>
      </c>
      <c r="G35" s="64">
        <v>21699.47</v>
      </c>
      <c r="H35" s="50">
        <f t="shared" si="9"/>
        <v>63229.229999999996</v>
      </c>
      <c r="I35" s="19" t="s">
        <v>182</v>
      </c>
    </row>
    <row r="36" spans="2:9">
      <c r="B36" s="79" t="s">
        <v>39</v>
      </c>
      <c r="C36" s="64">
        <v>34400</v>
      </c>
      <c r="D36" s="64">
        <v>124450.01</v>
      </c>
      <c r="E36" s="50">
        <f t="shared" si="8"/>
        <v>158850.01</v>
      </c>
      <c r="F36" s="64">
        <v>0</v>
      </c>
      <c r="G36" s="64">
        <v>0</v>
      </c>
      <c r="H36" s="50">
        <f t="shared" si="9"/>
        <v>158850.01</v>
      </c>
      <c r="I36" s="19" t="s">
        <v>183</v>
      </c>
    </row>
    <row r="37" spans="2:9">
      <c r="B37" s="79" t="s">
        <v>40</v>
      </c>
      <c r="C37" s="64">
        <v>1292780.98</v>
      </c>
      <c r="D37" s="64">
        <v>191395.56</v>
      </c>
      <c r="E37" s="50">
        <f t="shared" si="8"/>
        <v>1484176.54</v>
      </c>
      <c r="F37" s="64">
        <v>207369.07</v>
      </c>
      <c r="G37" s="64">
        <v>207369.07</v>
      </c>
      <c r="H37" s="50">
        <f t="shared" si="9"/>
        <v>1276807.47</v>
      </c>
      <c r="I37" s="19" t="s">
        <v>184</v>
      </c>
    </row>
    <row r="38" spans="2:9" ht="30">
      <c r="B38" s="79" t="s">
        <v>41</v>
      </c>
      <c r="C38" s="50">
        <f>SUM(C39:C47)</f>
        <v>426806</v>
      </c>
      <c r="D38" s="50">
        <f t="shared" ref="D38:H38" si="10">SUM(D39:D47)</f>
        <v>333119.75</v>
      </c>
      <c r="E38" s="50">
        <f t="shared" si="10"/>
        <v>759925.75</v>
      </c>
      <c r="F38" s="50">
        <f t="shared" si="10"/>
        <v>158852.66</v>
      </c>
      <c r="G38" s="50">
        <f t="shared" si="10"/>
        <v>158852.66</v>
      </c>
      <c r="H38" s="50">
        <f t="shared" si="10"/>
        <v>601073.09</v>
      </c>
    </row>
    <row r="39" spans="2:9">
      <c r="B39" s="79" t="s">
        <v>42</v>
      </c>
      <c r="C39" s="50">
        <v>0</v>
      </c>
      <c r="D39" s="50">
        <v>0</v>
      </c>
      <c r="E39" s="50">
        <f t="shared" si="8"/>
        <v>0</v>
      </c>
      <c r="F39" s="50">
        <v>0</v>
      </c>
      <c r="G39" s="50">
        <v>0</v>
      </c>
      <c r="H39" s="50">
        <f t="shared" ref="H39:H47" si="11">E39-F39</f>
        <v>0</v>
      </c>
      <c r="I39" s="20" t="s">
        <v>185</v>
      </c>
    </row>
    <row r="40" spans="2:9">
      <c r="B40" s="79" t="s">
        <v>43</v>
      </c>
      <c r="C40" s="50">
        <v>0</v>
      </c>
      <c r="D40" s="50">
        <v>0</v>
      </c>
      <c r="E40" s="50">
        <f t="shared" si="8"/>
        <v>0</v>
      </c>
      <c r="F40" s="50">
        <v>0</v>
      </c>
      <c r="G40" s="50">
        <v>0</v>
      </c>
      <c r="H40" s="50">
        <f t="shared" si="11"/>
        <v>0</v>
      </c>
      <c r="I40" s="20" t="s">
        <v>186</v>
      </c>
    </row>
    <row r="41" spans="2:9">
      <c r="B41" s="79" t="s">
        <v>44</v>
      </c>
      <c r="C41" s="50">
        <v>0</v>
      </c>
      <c r="D41" s="50">
        <v>0</v>
      </c>
      <c r="E41" s="50">
        <f t="shared" si="8"/>
        <v>0</v>
      </c>
      <c r="F41" s="50">
        <v>0</v>
      </c>
      <c r="G41" s="50">
        <v>0</v>
      </c>
      <c r="H41" s="50">
        <f t="shared" si="11"/>
        <v>0</v>
      </c>
      <c r="I41" s="20" t="s">
        <v>187</v>
      </c>
    </row>
    <row r="42" spans="2:9">
      <c r="B42" s="79" t="s">
        <v>45</v>
      </c>
      <c r="C42" s="64">
        <v>25800</v>
      </c>
      <c r="D42" s="64">
        <v>95226.7</v>
      </c>
      <c r="E42" s="50">
        <f t="shared" si="8"/>
        <v>121026.7</v>
      </c>
      <c r="F42" s="64">
        <v>0</v>
      </c>
      <c r="G42" s="64">
        <v>0</v>
      </c>
      <c r="H42" s="50">
        <f t="shared" si="11"/>
        <v>121026.7</v>
      </c>
      <c r="I42" s="20" t="s">
        <v>188</v>
      </c>
    </row>
    <row r="43" spans="2:9">
      <c r="B43" s="79" t="s">
        <v>46</v>
      </c>
      <c r="C43" s="64">
        <v>401006</v>
      </c>
      <c r="D43" s="64">
        <v>237893.05</v>
      </c>
      <c r="E43" s="50">
        <f t="shared" si="8"/>
        <v>638899.05000000005</v>
      </c>
      <c r="F43" s="64">
        <v>158852.66</v>
      </c>
      <c r="G43" s="64">
        <v>158852.66</v>
      </c>
      <c r="H43" s="50">
        <f t="shared" si="11"/>
        <v>480046.39</v>
      </c>
      <c r="I43" s="20" t="s">
        <v>189</v>
      </c>
    </row>
    <row r="44" spans="2:9">
      <c r="B44" s="79" t="s">
        <v>47</v>
      </c>
      <c r="C44" s="50">
        <v>0</v>
      </c>
      <c r="D44" s="50">
        <v>0</v>
      </c>
      <c r="E44" s="50">
        <f t="shared" si="8"/>
        <v>0</v>
      </c>
      <c r="F44" s="50">
        <v>0</v>
      </c>
      <c r="G44" s="50">
        <v>0</v>
      </c>
      <c r="H44" s="50">
        <f t="shared" si="11"/>
        <v>0</v>
      </c>
      <c r="I44" s="20" t="s">
        <v>190</v>
      </c>
    </row>
    <row r="45" spans="2:9">
      <c r="B45" s="79" t="s">
        <v>48</v>
      </c>
      <c r="C45" s="50">
        <v>0</v>
      </c>
      <c r="D45" s="50">
        <v>0</v>
      </c>
      <c r="E45" s="50">
        <f t="shared" si="8"/>
        <v>0</v>
      </c>
      <c r="F45" s="50">
        <v>0</v>
      </c>
      <c r="G45" s="50">
        <v>0</v>
      </c>
      <c r="H45" s="50">
        <f t="shared" si="11"/>
        <v>0</v>
      </c>
      <c r="I45" s="21"/>
    </row>
    <row r="46" spans="2:9">
      <c r="B46" s="79" t="s">
        <v>49</v>
      </c>
      <c r="C46" s="50">
        <v>0</v>
      </c>
      <c r="D46" s="50">
        <v>0</v>
      </c>
      <c r="E46" s="50">
        <f t="shared" si="8"/>
        <v>0</v>
      </c>
      <c r="F46" s="50">
        <v>0</v>
      </c>
      <c r="G46" s="50">
        <v>0</v>
      </c>
      <c r="H46" s="50">
        <f t="shared" si="11"/>
        <v>0</v>
      </c>
      <c r="I46" s="21"/>
    </row>
    <row r="47" spans="2:9">
      <c r="B47" s="79" t="s">
        <v>50</v>
      </c>
      <c r="C47" s="50">
        <v>0</v>
      </c>
      <c r="D47" s="50">
        <v>0</v>
      </c>
      <c r="E47" s="50">
        <f t="shared" si="8"/>
        <v>0</v>
      </c>
      <c r="F47" s="50">
        <v>0</v>
      </c>
      <c r="G47" s="50">
        <v>0</v>
      </c>
      <c r="H47" s="50">
        <f t="shared" si="11"/>
        <v>0</v>
      </c>
      <c r="I47" s="20" t="s">
        <v>191</v>
      </c>
    </row>
    <row r="48" spans="2:9">
      <c r="B48" s="79" t="s">
        <v>51</v>
      </c>
      <c r="C48" s="50">
        <f>SUM(C49:C57)</f>
        <v>1650000</v>
      </c>
      <c r="D48" s="50">
        <f t="shared" ref="D48:H48" si="12">SUM(D49:D57)</f>
        <v>1993639.79</v>
      </c>
      <c r="E48" s="50">
        <f t="shared" si="12"/>
        <v>3643639.79</v>
      </c>
      <c r="F48" s="50">
        <f t="shared" si="12"/>
        <v>684400</v>
      </c>
      <c r="G48" s="50">
        <f t="shared" si="12"/>
        <v>684400</v>
      </c>
      <c r="H48" s="50">
        <f t="shared" si="12"/>
        <v>2959239.79</v>
      </c>
    </row>
    <row r="49" spans="2:9">
      <c r="B49" s="79" t="s">
        <v>52</v>
      </c>
      <c r="C49" s="64">
        <v>0</v>
      </c>
      <c r="D49" s="64">
        <v>925922.61</v>
      </c>
      <c r="E49" s="50">
        <f t="shared" si="8"/>
        <v>925922.61</v>
      </c>
      <c r="F49" s="64">
        <v>0</v>
      </c>
      <c r="G49" s="64">
        <v>0</v>
      </c>
      <c r="H49" s="50">
        <f t="shared" ref="H49:H57" si="13">E49-F49</f>
        <v>925922.61</v>
      </c>
      <c r="I49" s="22" t="s">
        <v>192</v>
      </c>
    </row>
    <row r="50" spans="2:9">
      <c r="B50" s="79" t="s">
        <v>53</v>
      </c>
      <c r="C50" s="64">
        <v>0</v>
      </c>
      <c r="D50" s="64">
        <v>188369.06</v>
      </c>
      <c r="E50" s="50">
        <f t="shared" si="8"/>
        <v>188369.06</v>
      </c>
      <c r="F50" s="64">
        <v>0</v>
      </c>
      <c r="G50" s="64">
        <v>0</v>
      </c>
      <c r="H50" s="50">
        <f t="shared" si="13"/>
        <v>188369.06</v>
      </c>
      <c r="I50" s="22" t="s">
        <v>193</v>
      </c>
    </row>
    <row r="51" spans="2:9">
      <c r="B51" s="79" t="s">
        <v>54</v>
      </c>
      <c r="C51" s="64">
        <v>1650000</v>
      </c>
      <c r="D51" s="64">
        <v>843821.31</v>
      </c>
      <c r="E51" s="50">
        <f t="shared" si="8"/>
        <v>2493821.31</v>
      </c>
      <c r="F51" s="64">
        <v>684400</v>
      </c>
      <c r="G51" s="64">
        <v>684400</v>
      </c>
      <c r="H51" s="50">
        <f t="shared" si="13"/>
        <v>1809421.31</v>
      </c>
      <c r="I51" s="22" t="s">
        <v>194</v>
      </c>
    </row>
    <row r="52" spans="2:9">
      <c r="B52" s="79" t="s">
        <v>55</v>
      </c>
      <c r="C52" s="50">
        <v>0</v>
      </c>
      <c r="D52" s="50">
        <v>0</v>
      </c>
      <c r="E52" s="50">
        <f t="shared" si="8"/>
        <v>0</v>
      </c>
      <c r="F52" s="50">
        <v>0</v>
      </c>
      <c r="G52" s="50">
        <v>0</v>
      </c>
      <c r="H52" s="50">
        <f t="shared" si="13"/>
        <v>0</v>
      </c>
      <c r="I52" s="22" t="s">
        <v>195</v>
      </c>
    </row>
    <row r="53" spans="2:9">
      <c r="B53" s="79" t="s">
        <v>56</v>
      </c>
      <c r="C53" s="50">
        <v>0</v>
      </c>
      <c r="D53" s="50">
        <v>0</v>
      </c>
      <c r="E53" s="50">
        <f t="shared" si="8"/>
        <v>0</v>
      </c>
      <c r="F53" s="50">
        <v>0</v>
      </c>
      <c r="G53" s="50">
        <v>0</v>
      </c>
      <c r="H53" s="50">
        <f t="shared" si="13"/>
        <v>0</v>
      </c>
      <c r="I53" s="22" t="s">
        <v>196</v>
      </c>
    </row>
    <row r="54" spans="2:9">
      <c r="B54" s="79" t="s">
        <v>57</v>
      </c>
      <c r="C54" s="64">
        <v>0</v>
      </c>
      <c r="D54" s="64">
        <v>35526.81</v>
      </c>
      <c r="E54" s="50">
        <f t="shared" si="8"/>
        <v>35526.81</v>
      </c>
      <c r="F54" s="64">
        <v>0</v>
      </c>
      <c r="G54" s="64">
        <v>0</v>
      </c>
      <c r="H54" s="50">
        <f t="shared" si="13"/>
        <v>35526.81</v>
      </c>
      <c r="I54" s="22" t="s">
        <v>197</v>
      </c>
    </row>
    <row r="55" spans="2:9">
      <c r="B55" s="79" t="s">
        <v>58</v>
      </c>
      <c r="C55" s="50">
        <v>0</v>
      </c>
      <c r="D55" s="50">
        <v>0</v>
      </c>
      <c r="E55" s="50">
        <f t="shared" si="8"/>
        <v>0</v>
      </c>
      <c r="F55" s="50">
        <v>0</v>
      </c>
      <c r="G55" s="50">
        <v>0</v>
      </c>
      <c r="H55" s="50">
        <f t="shared" si="13"/>
        <v>0</v>
      </c>
      <c r="I55" s="22" t="s">
        <v>198</v>
      </c>
    </row>
    <row r="56" spans="2:9">
      <c r="B56" s="79" t="s">
        <v>59</v>
      </c>
      <c r="C56" s="50">
        <v>0</v>
      </c>
      <c r="D56" s="50">
        <v>0</v>
      </c>
      <c r="E56" s="50">
        <f t="shared" si="8"/>
        <v>0</v>
      </c>
      <c r="F56" s="50">
        <v>0</v>
      </c>
      <c r="G56" s="50">
        <v>0</v>
      </c>
      <c r="H56" s="50">
        <f t="shared" si="13"/>
        <v>0</v>
      </c>
      <c r="I56" s="22" t="s">
        <v>199</v>
      </c>
    </row>
    <row r="57" spans="2:9">
      <c r="B57" s="79" t="s">
        <v>60</v>
      </c>
      <c r="C57" s="50">
        <v>0</v>
      </c>
      <c r="D57" s="50">
        <v>0</v>
      </c>
      <c r="E57" s="50">
        <f t="shared" si="8"/>
        <v>0</v>
      </c>
      <c r="F57" s="50">
        <v>0</v>
      </c>
      <c r="G57" s="50">
        <v>0</v>
      </c>
      <c r="H57" s="50">
        <f t="shared" si="13"/>
        <v>0</v>
      </c>
      <c r="I57" s="22" t="s">
        <v>200</v>
      </c>
    </row>
    <row r="58" spans="2:9">
      <c r="B58" s="79" t="s">
        <v>61</v>
      </c>
      <c r="C58" s="50">
        <f>SUM(C59:C61)</f>
        <v>0</v>
      </c>
      <c r="D58" s="50">
        <f t="shared" ref="D58:H58" si="14">SUM(D59:D61)</f>
        <v>0</v>
      </c>
      <c r="E58" s="50">
        <f t="shared" si="14"/>
        <v>0</v>
      </c>
      <c r="F58" s="50">
        <f t="shared" si="14"/>
        <v>0</v>
      </c>
      <c r="G58" s="50">
        <f t="shared" si="14"/>
        <v>0</v>
      </c>
      <c r="H58" s="50">
        <f t="shared" si="14"/>
        <v>0</v>
      </c>
    </row>
    <row r="59" spans="2:9">
      <c r="B59" s="79" t="s">
        <v>62</v>
      </c>
      <c r="C59" s="50">
        <v>0</v>
      </c>
      <c r="D59" s="50">
        <v>0</v>
      </c>
      <c r="E59" s="50">
        <f t="shared" si="8"/>
        <v>0</v>
      </c>
      <c r="F59" s="50">
        <v>0</v>
      </c>
      <c r="G59" s="50">
        <v>0</v>
      </c>
      <c r="H59" s="50">
        <f t="shared" ref="H59:H61" si="15">E59-F59</f>
        <v>0</v>
      </c>
      <c r="I59" s="23" t="s">
        <v>201</v>
      </c>
    </row>
    <row r="60" spans="2:9">
      <c r="B60" s="79" t="s">
        <v>63</v>
      </c>
      <c r="C60" s="50">
        <v>0</v>
      </c>
      <c r="D60" s="50">
        <v>0</v>
      </c>
      <c r="E60" s="50">
        <f t="shared" si="8"/>
        <v>0</v>
      </c>
      <c r="F60" s="50">
        <v>0</v>
      </c>
      <c r="G60" s="50">
        <v>0</v>
      </c>
      <c r="H60" s="50">
        <f t="shared" si="15"/>
        <v>0</v>
      </c>
      <c r="I60" s="23" t="s">
        <v>202</v>
      </c>
    </row>
    <row r="61" spans="2:9">
      <c r="B61" s="79" t="s">
        <v>64</v>
      </c>
      <c r="C61" s="50">
        <v>0</v>
      </c>
      <c r="D61" s="50">
        <v>0</v>
      </c>
      <c r="E61" s="50">
        <f t="shared" si="8"/>
        <v>0</v>
      </c>
      <c r="F61" s="50">
        <v>0</v>
      </c>
      <c r="G61" s="50">
        <v>0</v>
      </c>
      <c r="H61" s="50">
        <f t="shared" si="15"/>
        <v>0</v>
      </c>
      <c r="I61" s="23" t="s">
        <v>203</v>
      </c>
    </row>
    <row r="62" spans="2:9">
      <c r="B62" s="79" t="s">
        <v>65</v>
      </c>
      <c r="C62" s="50">
        <f>SUM(C63:C67,C69:C70)</f>
        <v>0</v>
      </c>
      <c r="D62" s="50">
        <f t="shared" ref="D62:H62" si="16">SUM(D63:D67,D69:D70)</f>
        <v>0</v>
      </c>
      <c r="E62" s="50">
        <f t="shared" si="16"/>
        <v>0</v>
      </c>
      <c r="F62" s="50">
        <f t="shared" si="16"/>
        <v>0</v>
      </c>
      <c r="G62" s="50">
        <f t="shared" si="16"/>
        <v>0</v>
      </c>
      <c r="H62" s="50">
        <f t="shared" si="16"/>
        <v>0</v>
      </c>
    </row>
    <row r="63" spans="2:9">
      <c r="B63" s="79" t="s">
        <v>66</v>
      </c>
      <c r="C63" s="50">
        <v>0</v>
      </c>
      <c r="D63" s="50">
        <v>0</v>
      </c>
      <c r="E63" s="50">
        <f t="shared" si="8"/>
        <v>0</v>
      </c>
      <c r="F63" s="50">
        <v>0</v>
      </c>
      <c r="G63" s="50">
        <v>0</v>
      </c>
      <c r="H63" s="50">
        <f t="shared" ref="H63:H70" si="17">E63-F63</f>
        <v>0</v>
      </c>
      <c r="I63" s="24" t="s">
        <v>204</v>
      </c>
    </row>
    <row r="64" spans="2:9">
      <c r="B64" s="79" t="s">
        <v>67</v>
      </c>
      <c r="C64" s="50">
        <v>0</v>
      </c>
      <c r="D64" s="50">
        <v>0</v>
      </c>
      <c r="E64" s="50">
        <f t="shared" si="8"/>
        <v>0</v>
      </c>
      <c r="F64" s="50">
        <v>0</v>
      </c>
      <c r="G64" s="50">
        <v>0</v>
      </c>
      <c r="H64" s="50">
        <f t="shared" si="17"/>
        <v>0</v>
      </c>
      <c r="I64" s="24" t="s">
        <v>205</v>
      </c>
    </row>
    <row r="65" spans="2:9">
      <c r="B65" s="79" t="s">
        <v>68</v>
      </c>
      <c r="C65" s="50">
        <v>0</v>
      </c>
      <c r="D65" s="50">
        <v>0</v>
      </c>
      <c r="E65" s="50">
        <f t="shared" si="8"/>
        <v>0</v>
      </c>
      <c r="F65" s="50">
        <v>0</v>
      </c>
      <c r="G65" s="50">
        <v>0</v>
      </c>
      <c r="H65" s="50">
        <f t="shared" si="17"/>
        <v>0</v>
      </c>
      <c r="I65" s="24" t="s">
        <v>206</v>
      </c>
    </row>
    <row r="66" spans="2:9">
      <c r="B66" s="79" t="s">
        <v>69</v>
      </c>
      <c r="C66" s="50">
        <v>0</v>
      </c>
      <c r="D66" s="50">
        <v>0</v>
      </c>
      <c r="E66" s="50">
        <f t="shared" si="8"/>
        <v>0</v>
      </c>
      <c r="F66" s="50">
        <v>0</v>
      </c>
      <c r="G66" s="50">
        <v>0</v>
      </c>
      <c r="H66" s="50">
        <f t="shared" si="17"/>
        <v>0</v>
      </c>
      <c r="I66" s="24" t="s">
        <v>207</v>
      </c>
    </row>
    <row r="67" spans="2:9">
      <c r="B67" s="79" t="s">
        <v>70</v>
      </c>
      <c r="C67" s="50">
        <v>0</v>
      </c>
      <c r="D67" s="50">
        <v>0</v>
      </c>
      <c r="E67" s="50">
        <f t="shared" si="8"/>
        <v>0</v>
      </c>
      <c r="F67" s="50">
        <v>0</v>
      </c>
      <c r="G67" s="50">
        <v>0</v>
      </c>
      <c r="H67" s="50">
        <f t="shared" si="17"/>
        <v>0</v>
      </c>
      <c r="I67" s="24" t="s">
        <v>208</v>
      </c>
    </row>
    <row r="68" spans="2:9">
      <c r="B68" s="79" t="s">
        <v>71</v>
      </c>
      <c r="C68" s="50">
        <v>0</v>
      </c>
      <c r="D68" s="50">
        <v>0</v>
      </c>
      <c r="E68" s="50">
        <f t="shared" si="8"/>
        <v>0</v>
      </c>
      <c r="F68" s="50">
        <v>0</v>
      </c>
      <c r="G68" s="50">
        <v>0</v>
      </c>
      <c r="H68" s="50">
        <f t="shared" si="17"/>
        <v>0</v>
      </c>
      <c r="I68" s="24"/>
    </row>
    <row r="69" spans="2:9">
      <c r="B69" s="79" t="s">
        <v>72</v>
      </c>
      <c r="C69" s="50">
        <v>0</v>
      </c>
      <c r="D69" s="50">
        <v>0</v>
      </c>
      <c r="E69" s="50">
        <f t="shared" si="8"/>
        <v>0</v>
      </c>
      <c r="F69" s="50">
        <v>0</v>
      </c>
      <c r="G69" s="50">
        <v>0</v>
      </c>
      <c r="H69" s="50">
        <f t="shared" si="17"/>
        <v>0</v>
      </c>
      <c r="I69" s="24" t="s">
        <v>209</v>
      </c>
    </row>
    <row r="70" spans="2:9">
      <c r="B70" s="79" t="s">
        <v>73</v>
      </c>
      <c r="C70" s="50">
        <v>0</v>
      </c>
      <c r="D70" s="50">
        <v>0</v>
      </c>
      <c r="E70" s="50">
        <f t="shared" si="8"/>
        <v>0</v>
      </c>
      <c r="F70" s="50">
        <v>0</v>
      </c>
      <c r="G70" s="50">
        <v>0</v>
      </c>
      <c r="H70" s="50">
        <f t="shared" si="17"/>
        <v>0</v>
      </c>
      <c r="I70" s="24" t="s">
        <v>210</v>
      </c>
    </row>
    <row r="71" spans="2:9">
      <c r="B71" s="79" t="s">
        <v>74</v>
      </c>
      <c r="C71" s="50">
        <f>SUM(C72:C74)</f>
        <v>0</v>
      </c>
      <c r="D71" s="50">
        <f t="shared" ref="D71:H71" si="18">SUM(D72:D74)</f>
        <v>0</v>
      </c>
      <c r="E71" s="50">
        <f t="shared" si="18"/>
        <v>0</v>
      </c>
      <c r="F71" s="50">
        <f t="shared" si="18"/>
        <v>0</v>
      </c>
      <c r="G71" s="50">
        <f t="shared" si="18"/>
        <v>0</v>
      </c>
      <c r="H71" s="50">
        <f t="shared" si="18"/>
        <v>0</v>
      </c>
    </row>
    <row r="72" spans="2:9">
      <c r="B72" s="79" t="s">
        <v>75</v>
      </c>
      <c r="C72" s="50">
        <v>0</v>
      </c>
      <c r="D72" s="50">
        <v>0</v>
      </c>
      <c r="E72" s="50">
        <f t="shared" si="8"/>
        <v>0</v>
      </c>
      <c r="F72" s="50">
        <v>0</v>
      </c>
      <c r="G72" s="50">
        <v>0</v>
      </c>
      <c r="H72" s="50">
        <f t="shared" ref="H72:H74" si="19">E72-F72</f>
        <v>0</v>
      </c>
      <c r="I72" s="25" t="s">
        <v>211</v>
      </c>
    </row>
    <row r="73" spans="2:9">
      <c r="B73" s="79" t="s">
        <v>76</v>
      </c>
      <c r="C73" s="50">
        <v>0</v>
      </c>
      <c r="D73" s="50">
        <v>0</v>
      </c>
      <c r="E73" s="50">
        <f t="shared" si="8"/>
        <v>0</v>
      </c>
      <c r="F73" s="50">
        <v>0</v>
      </c>
      <c r="G73" s="50">
        <v>0</v>
      </c>
      <c r="H73" s="50">
        <f t="shared" si="19"/>
        <v>0</v>
      </c>
      <c r="I73" s="25" t="s">
        <v>212</v>
      </c>
    </row>
    <row r="74" spans="2:9">
      <c r="B74" s="79" t="s">
        <v>77</v>
      </c>
      <c r="C74" s="50">
        <v>0</v>
      </c>
      <c r="D74" s="50">
        <v>0</v>
      </c>
      <c r="E74" s="50">
        <f t="shared" si="8"/>
        <v>0</v>
      </c>
      <c r="F74" s="50">
        <v>0</v>
      </c>
      <c r="G74" s="50">
        <v>0</v>
      </c>
      <c r="H74" s="50">
        <f t="shared" si="19"/>
        <v>0</v>
      </c>
      <c r="I74" s="25" t="s">
        <v>213</v>
      </c>
    </row>
    <row r="75" spans="2:9">
      <c r="B75" s="79" t="s">
        <v>78</v>
      </c>
      <c r="C75" s="50">
        <f>SUM(C76:C82)</f>
        <v>0</v>
      </c>
      <c r="D75" s="50">
        <f t="shared" ref="D75:H75" si="20">SUM(D76:D82)</f>
        <v>0</v>
      </c>
      <c r="E75" s="50">
        <f t="shared" si="20"/>
        <v>0</v>
      </c>
      <c r="F75" s="50">
        <f t="shared" si="20"/>
        <v>0</v>
      </c>
      <c r="G75" s="50">
        <f t="shared" si="20"/>
        <v>0</v>
      </c>
      <c r="H75" s="50">
        <f t="shared" si="20"/>
        <v>0</v>
      </c>
    </row>
    <row r="76" spans="2:9">
      <c r="B76" s="79" t="s">
        <v>79</v>
      </c>
      <c r="C76" s="50">
        <v>0</v>
      </c>
      <c r="D76" s="50">
        <v>0</v>
      </c>
      <c r="E76" s="50">
        <f t="shared" si="8"/>
        <v>0</v>
      </c>
      <c r="F76" s="50">
        <v>0</v>
      </c>
      <c r="G76" s="50">
        <v>0</v>
      </c>
      <c r="H76" s="50">
        <f t="shared" ref="H76:H82" si="21">E76-F76</f>
        <v>0</v>
      </c>
      <c r="I76" s="26" t="s">
        <v>214</v>
      </c>
    </row>
    <row r="77" spans="2:9">
      <c r="B77" s="79" t="s">
        <v>80</v>
      </c>
      <c r="C77" s="50">
        <v>0</v>
      </c>
      <c r="D77" s="50">
        <v>0</v>
      </c>
      <c r="E77" s="50">
        <f t="shared" si="8"/>
        <v>0</v>
      </c>
      <c r="F77" s="50">
        <v>0</v>
      </c>
      <c r="G77" s="50">
        <v>0</v>
      </c>
      <c r="H77" s="50">
        <f t="shared" si="21"/>
        <v>0</v>
      </c>
      <c r="I77" s="26" t="s">
        <v>215</v>
      </c>
    </row>
    <row r="78" spans="2:9">
      <c r="B78" s="79" t="s">
        <v>81</v>
      </c>
      <c r="C78" s="50">
        <v>0</v>
      </c>
      <c r="D78" s="50">
        <v>0</v>
      </c>
      <c r="E78" s="50">
        <f t="shared" si="8"/>
        <v>0</v>
      </c>
      <c r="F78" s="50">
        <v>0</v>
      </c>
      <c r="G78" s="50">
        <v>0</v>
      </c>
      <c r="H78" s="50">
        <f t="shared" si="21"/>
        <v>0</v>
      </c>
      <c r="I78" s="26" t="s">
        <v>216</v>
      </c>
    </row>
    <row r="79" spans="2:9">
      <c r="B79" s="79" t="s">
        <v>82</v>
      </c>
      <c r="C79" s="50">
        <v>0</v>
      </c>
      <c r="D79" s="50">
        <v>0</v>
      </c>
      <c r="E79" s="50">
        <f t="shared" si="8"/>
        <v>0</v>
      </c>
      <c r="F79" s="50">
        <v>0</v>
      </c>
      <c r="G79" s="50">
        <v>0</v>
      </c>
      <c r="H79" s="50">
        <f t="shared" si="21"/>
        <v>0</v>
      </c>
      <c r="I79" s="26" t="s">
        <v>217</v>
      </c>
    </row>
    <row r="80" spans="2:9">
      <c r="B80" s="79" t="s">
        <v>83</v>
      </c>
      <c r="C80" s="50">
        <v>0</v>
      </c>
      <c r="D80" s="50">
        <v>0</v>
      </c>
      <c r="E80" s="50">
        <f t="shared" si="8"/>
        <v>0</v>
      </c>
      <c r="F80" s="50">
        <v>0</v>
      </c>
      <c r="G80" s="50">
        <v>0</v>
      </c>
      <c r="H80" s="50">
        <f t="shared" si="21"/>
        <v>0</v>
      </c>
      <c r="I80" s="26" t="s">
        <v>218</v>
      </c>
    </row>
    <row r="81" spans="2:9">
      <c r="B81" s="79" t="s">
        <v>84</v>
      </c>
      <c r="C81" s="50">
        <v>0</v>
      </c>
      <c r="D81" s="50">
        <v>0</v>
      </c>
      <c r="E81" s="50">
        <f t="shared" si="8"/>
        <v>0</v>
      </c>
      <c r="F81" s="50">
        <v>0</v>
      </c>
      <c r="G81" s="50">
        <v>0</v>
      </c>
      <c r="H81" s="50">
        <f t="shared" si="21"/>
        <v>0</v>
      </c>
      <c r="I81" s="26" t="s">
        <v>219</v>
      </c>
    </row>
    <row r="82" spans="2:9">
      <c r="B82" s="79" t="s">
        <v>85</v>
      </c>
      <c r="C82" s="50">
        <v>0</v>
      </c>
      <c r="D82" s="50">
        <v>0</v>
      </c>
      <c r="E82" s="50">
        <f t="shared" si="8"/>
        <v>0</v>
      </c>
      <c r="F82" s="50">
        <v>0</v>
      </c>
      <c r="G82" s="50">
        <v>0</v>
      </c>
      <c r="H82" s="50">
        <f t="shared" si="21"/>
        <v>0</v>
      </c>
      <c r="I82" s="26" t="s">
        <v>220</v>
      </c>
    </row>
    <row r="83" spans="2:9">
      <c r="B83" s="79"/>
      <c r="C83" s="51"/>
      <c r="D83" s="51"/>
      <c r="E83" s="51"/>
      <c r="F83" s="51"/>
      <c r="G83" s="51"/>
      <c r="H83" s="51"/>
    </row>
    <row r="84" spans="2:9">
      <c r="B84" s="80" t="s">
        <v>86</v>
      </c>
      <c r="C84" s="49">
        <f>C85+C93+C103+C113+C123+C133+C137+C146+C150</f>
        <v>0</v>
      </c>
      <c r="D84" s="49">
        <f t="shared" ref="D84:H84" si="22">D85+D93+D103+D113+D123+D133+D137+D146+D150</f>
        <v>0</v>
      </c>
      <c r="E84" s="49">
        <f t="shared" si="22"/>
        <v>0</v>
      </c>
      <c r="F84" s="49">
        <f t="shared" si="22"/>
        <v>0</v>
      </c>
      <c r="G84" s="49">
        <f t="shared" si="22"/>
        <v>0</v>
      </c>
      <c r="H84" s="49">
        <f t="shared" si="22"/>
        <v>0</v>
      </c>
    </row>
    <row r="85" spans="2:9">
      <c r="B85" s="79" t="s">
        <v>13</v>
      </c>
      <c r="C85" s="50">
        <f>SUM(C86:C92)</f>
        <v>0</v>
      </c>
      <c r="D85" s="50">
        <f t="shared" ref="D85:H85" si="23">SUM(D86:D92)</f>
        <v>0</v>
      </c>
      <c r="E85" s="50">
        <f t="shared" si="23"/>
        <v>0</v>
      </c>
      <c r="F85" s="50">
        <f t="shared" si="23"/>
        <v>0</v>
      </c>
      <c r="G85" s="50">
        <f t="shared" si="23"/>
        <v>0</v>
      </c>
      <c r="H85" s="50">
        <f t="shared" si="23"/>
        <v>0</v>
      </c>
    </row>
    <row r="86" spans="2:9">
      <c r="B86" s="79" t="s">
        <v>14</v>
      </c>
      <c r="C86" s="50">
        <v>0</v>
      </c>
      <c r="D86" s="50">
        <v>0</v>
      </c>
      <c r="E86" s="50">
        <f t="shared" ref="E86:E92" si="24">C86+D86</f>
        <v>0</v>
      </c>
      <c r="F86" s="50">
        <v>0</v>
      </c>
      <c r="G86" s="50">
        <v>0</v>
      </c>
      <c r="H86" s="50">
        <f t="shared" ref="H86:H92" si="25">E86-F86</f>
        <v>0</v>
      </c>
      <c r="I86" s="27" t="s">
        <v>221</v>
      </c>
    </row>
    <row r="87" spans="2:9">
      <c r="B87" s="79" t="s">
        <v>15</v>
      </c>
      <c r="C87" s="50">
        <v>0</v>
      </c>
      <c r="D87" s="50">
        <v>0</v>
      </c>
      <c r="E87" s="50">
        <f t="shared" si="24"/>
        <v>0</v>
      </c>
      <c r="F87" s="50">
        <v>0</v>
      </c>
      <c r="G87" s="50">
        <v>0</v>
      </c>
      <c r="H87" s="50">
        <f t="shared" si="25"/>
        <v>0</v>
      </c>
      <c r="I87" s="27" t="s">
        <v>222</v>
      </c>
    </row>
    <row r="88" spans="2:9">
      <c r="B88" s="79" t="s">
        <v>16</v>
      </c>
      <c r="C88" s="50">
        <v>0</v>
      </c>
      <c r="D88" s="50">
        <v>0</v>
      </c>
      <c r="E88" s="50">
        <f t="shared" si="24"/>
        <v>0</v>
      </c>
      <c r="F88" s="50">
        <v>0</v>
      </c>
      <c r="G88" s="50">
        <v>0</v>
      </c>
      <c r="H88" s="50">
        <f t="shared" si="25"/>
        <v>0</v>
      </c>
      <c r="I88" s="27" t="s">
        <v>223</v>
      </c>
    </row>
    <row r="89" spans="2:9">
      <c r="B89" s="79" t="s">
        <v>17</v>
      </c>
      <c r="C89" s="50">
        <v>0</v>
      </c>
      <c r="D89" s="50">
        <v>0</v>
      </c>
      <c r="E89" s="50">
        <f t="shared" si="24"/>
        <v>0</v>
      </c>
      <c r="F89" s="50">
        <v>0</v>
      </c>
      <c r="G89" s="50">
        <v>0</v>
      </c>
      <c r="H89" s="50">
        <f t="shared" si="25"/>
        <v>0</v>
      </c>
      <c r="I89" s="27" t="s">
        <v>224</v>
      </c>
    </row>
    <row r="90" spans="2:9">
      <c r="B90" s="79" t="s">
        <v>18</v>
      </c>
      <c r="C90" s="50">
        <v>0</v>
      </c>
      <c r="D90" s="50">
        <v>0</v>
      </c>
      <c r="E90" s="50">
        <f t="shared" si="24"/>
        <v>0</v>
      </c>
      <c r="F90" s="50">
        <v>0</v>
      </c>
      <c r="G90" s="50">
        <v>0</v>
      </c>
      <c r="H90" s="50">
        <f t="shared" si="25"/>
        <v>0</v>
      </c>
      <c r="I90" s="27" t="s">
        <v>225</v>
      </c>
    </row>
    <row r="91" spans="2:9">
      <c r="B91" s="79" t="s">
        <v>19</v>
      </c>
      <c r="C91" s="50">
        <v>0</v>
      </c>
      <c r="D91" s="50">
        <v>0</v>
      </c>
      <c r="E91" s="50">
        <f t="shared" si="24"/>
        <v>0</v>
      </c>
      <c r="F91" s="50">
        <v>0</v>
      </c>
      <c r="G91" s="50">
        <v>0</v>
      </c>
      <c r="H91" s="50">
        <f t="shared" si="25"/>
        <v>0</v>
      </c>
      <c r="I91" s="27" t="s">
        <v>226</v>
      </c>
    </row>
    <row r="92" spans="2:9">
      <c r="B92" s="79" t="s">
        <v>20</v>
      </c>
      <c r="C92" s="50">
        <v>0</v>
      </c>
      <c r="D92" s="50">
        <v>0</v>
      </c>
      <c r="E92" s="50">
        <f t="shared" si="24"/>
        <v>0</v>
      </c>
      <c r="F92" s="50">
        <v>0</v>
      </c>
      <c r="G92" s="50">
        <v>0</v>
      </c>
      <c r="H92" s="50">
        <f t="shared" si="25"/>
        <v>0</v>
      </c>
      <c r="I92" s="27" t="s">
        <v>227</v>
      </c>
    </row>
    <row r="93" spans="2:9">
      <c r="B93" s="79" t="s">
        <v>21</v>
      </c>
      <c r="C93" s="50">
        <f>SUM(C94:C102)</f>
        <v>0</v>
      </c>
      <c r="D93" s="50">
        <f t="shared" ref="D93:H93" si="26">SUM(D94:D102)</f>
        <v>0</v>
      </c>
      <c r="E93" s="50">
        <f t="shared" si="26"/>
        <v>0</v>
      </c>
      <c r="F93" s="50">
        <f t="shared" si="26"/>
        <v>0</v>
      </c>
      <c r="G93" s="50">
        <f t="shared" si="26"/>
        <v>0</v>
      </c>
      <c r="H93" s="50">
        <f t="shared" si="26"/>
        <v>0</v>
      </c>
    </row>
    <row r="94" spans="2:9">
      <c r="B94" s="79" t="s">
        <v>22</v>
      </c>
      <c r="C94" s="50">
        <v>0</v>
      </c>
      <c r="D94" s="50">
        <v>0</v>
      </c>
      <c r="E94" s="50">
        <f t="shared" ref="E94:E102" si="27">C94+D94</f>
        <v>0</v>
      </c>
      <c r="F94" s="50">
        <v>0</v>
      </c>
      <c r="G94" s="50">
        <v>0</v>
      </c>
      <c r="H94" s="50">
        <f t="shared" ref="H94:H102" si="28">E94-F94</f>
        <v>0</v>
      </c>
      <c r="I94" s="28" t="s">
        <v>228</v>
      </c>
    </row>
    <row r="95" spans="2:9">
      <c r="B95" s="79" t="s">
        <v>23</v>
      </c>
      <c r="C95" s="50">
        <v>0</v>
      </c>
      <c r="D95" s="50">
        <v>0</v>
      </c>
      <c r="E95" s="50">
        <f t="shared" si="27"/>
        <v>0</v>
      </c>
      <c r="F95" s="50">
        <v>0</v>
      </c>
      <c r="G95" s="50">
        <v>0</v>
      </c>
      <c r="H95" s="50">
        <f t="shared" si="28"/>
        <v>0</v>
      </c>
      <c r="I95" s="28" t="s">
        <v>229</v>
      </c>
    </row>
    <row r="96" spans="2:9">
      <c r="B96" s="79" t="s">
        <v>24</v>
      </c>
      <c r="C96" s="50">
        <v>0</v>
      </c>
      <c r="D96" s="50">
        <v>0</v>
      </c>
      <c r="E96" s="50">
        <f t="shared" si="27"/>
        <v>0</v>
      </c>
      <c r="F96" s="50">
        <v>0</v>
      </c>
      <c r="G96" s="50">
        <v>0</v>
      </c>
      <c r="H96" s="50">
        <f t="shared" si="28"/>
        <v>0</v>
      </c>
      <c r="I96" s="28" t="s">
        <v>230</v>
      </c>
    </row>
    <row r="97" spans="2:9">
      <c r="B97" s="79" t="s">
        <v>25</v>
      </c>
      <c r="C97" s="50">
        <v>0</v>
      </c>
      <c r="D97" s="50">
        <v>0</v>
      </c>
      <c r="E97" s="50">
        <f t="shared" si="27"/>
        <v>0</v>
      </c>
      <c r="F97" s="50">
        <v>0</v>
      </c>
      <c r="G97" s="50">
        <v>0</v>
      </c>
      <c r="H97" s="50">
        <f t="shared" si="28"/>
        <v>0</v>
      </c>
      <c r="I97" s="28" t="s">
        <v>231</v>
      </c>
    </row>
    <row r="98" spans="2:9">
      <c r="B98" s="81" t="s">
        <v>26</v>
      </c>
      <c r="C98" s="50">
        <v>0</v>
      </c>
      <c r="D98" s="50">
        <v>0</v>
      </c>
      <c r="E98" s="50">
        <f t="shared" si="27"/>
        <v>0</v>
      </c>
      <c r="F98" s="50">
        <v>0</v>
      </c>
      <c r="G98" s="50">
        <v>0</v>
      </c>
      <c r="H98" s="50">
        <f t="shared" si="28"/>
        <v>0</v>
      </c>
      <c r="I98" s="28" t="s">
        <v>232</v>
      </c>
    </row>
    <row r="99" spans="2:9">
      <c r="B99" s="79" t="s">
        <v>27</v>
      </c>
      <c r="C99" s="50">
        <v>0</v>
      </c>
      <c r="D99" s="50">
        <v>0</v>
      </c>
      <c r="E99" s="50">
        <f t="shared" si="27"/>
        <v>0</v>
      </c>
      <c r="F99" s="50">
        <v>0</v>
      </c>
      <c r="G99" s="50">
        <v>0</v>
      </c>
      <c r="H99" s="50">
        <f t="shared" si="28"/>
        <v>0</v>
      </c>
      <c r="I99" s="28" t="s">
        <v>233</v>
      </c>
    </row>
    <row r="100" spans="2:9">
      <c r="B100" s="79" t="s">
        <v>28</v>
      </c>
      <c r="C100" s="50">
        <v>0</v>
      </c>
      <c r="D100" s="50">
        <v>0</v>
      </c>
      <c r="E100" s="50">
        <f t="shared" si="27"/>
        <v>0</v>
      </c>
      <c r="F100" s="50">
        <v>0</v>
      </c>
      <c r="G100" s="50">
        <v>0</v>
      </c>
      <c r="H100" s="50">
        <f t="shared" si="28"/>
        <v>0</v>
      </c>
      <c r="I100" s="28" t="s">
        <v>234</v>
      </c>
    </row>
    <row r="101" spans="2:9">
      <c r="B101" s="79" t="s">
        <v>29</v>
      </c>
      <c r="C101" s="50">
        <v>0</v>
      </c>
      <c r="D101" s="50">
        <v>0</v>
      </c>
      <c r="E101" s="50">
        <f t="shared" si="27"/>
        <v>0</v>
      </c>
      <c r="F101" s="50">
        <v>0</v>
      </c>
      <c r="G101" s="50">
        <v>0</v>
      </c>
      <c r="H101" s="50">
        <f t="shared" si="28"/>
        <v>0</v>
      </c>
      <c r="I101" s="28" t="s">
        <v>235</v>
      </c>
    </row>
    <row r="102" spans="2:9">
      <c r="B102" s="79" t="s">
        <v>30</v>
      </c>
      <c r="C102" s="50">
        <v>0</v>
      </c>
      <c r="D102" s="50">
        <v>0</v>
      </c>
      <c r="E102" s="50">
        <f t="shared" si="27"/>
        <v>0</v>
      </c>
      <c r="F102" s="50">
        <v>0</v>
      </c>
      <c r="G102" s="50">
        <v>0</v>
      </c>
      <c r="H102" s="50">
        <f t="shared" si="28"/>
        <v>0</v>
      </c>
      <c r="I102" s="28" t="s">
        <v>236</v>
      </c>
    </row>
    <row r="103" spans="2:9">
      <c r="B103" s="79" t="s">
        <v>31</v>
      </c>
      <c r="C103" s="50">
        <f>SUM(C104:C112)</f>
        <v>0</v>
      </c>
      <c r="D103" s="50">
        <f t="shared" ref="D103:H103" si="29">SUM(D104:D112)</f>
        <v>0</v>
      </c>
      <c r="E103" s="50">
        <f t="shared" si="29"/>
        <v>0</v>
      </c>
      <c r="F103" s="50">
        <f t="shared" si="29"/>
        <v>0</v>
      </c>
      <c r="G103" s="50">
        <f t="shared" si="29"/>
        <v>0</v>
      </c>
      <c r="H103" s="50">
        <f t="shared" si="29"/>
        <v>0</v>
      </c>
    </row>
    <row r="104" spans="2:9">
      <c r="B104" s="79" t="s">
        <v>32</v>
      </c>
      <c r="C104" s="50">
        <v>0</v>
      </c>
      <c r="D104" s="50">
        <v>0</v>
      </c>
      <c r="E104" s="50">
        <f t="shared" ref="E104:E112" si="30">C104+D104</f>
        <v>0</v>
      </c>
      <c r="F104" s="50">
        <v>0</v>
      </c>
      <c r="G104" s="50">
        <v>0</v>
      </c>
      <c r="H104" s="50">
        <f t="shared" ref="H104:H112" si="31">E104-F104</f>
        <v>0</v>
      </c>
      <c r="I104" s="29" t="s">
        <v>237</v>
      </c>
    </row>
    <row r="105" spans="2:9">
      <c r="B105" s="79" t="s">
        <v>33</v>
      </c>
      <c r="C105" s="50">
        <v>0</v>
      </c>
      <c r="D105" s="50">
        <v>0</v>
      </c>
      <c r="E105" s="50">
        <f t="shared" si="30"/>
        <v>0</v>
      </c>
      <c r="F105" s="50">
        <v>0</v>
      </c>
      <c r="G105" s="50">
        <v>0</v>
      </c>
      <c r="H105" s="50">
        <f t="shared" si="31"/>
        <v>0</v>
      </c>
      <c r="I105" s="29" t="s">
        <v>238</v>
      </c>
    </row>
    <row r="106" spans="2:9">
      <c r="B106" s="79" t="s">
        <v>34</v>
      </c>
      <c r="C106" s="50">
        <v>0</v>
      </c>
      <c r="D106" s="50">
        <v>0</v>
      </c>
      <c r="E106" s="50">
        <f t="shared" si="30"/>
        <v>0</v>
      </c>
      <c r="F106" s="50">
        <v>0</v>
      </c>
      <c r="G106" s="50">
        <v>0</v>
      </c>
      <c r="H106" s="50">
        <f t="shared" si="31"/>
        <v>0</v>
      </c>
      <c r="I106" s="29" t="s">
        <v>239</v>
      </c>
    </row>
    <row r="107" spans="2:9">
      <c r="B107" s="79" t="s">
        <v>35</v>
      </c>
      <c r="C107" s="50">
        <v>0</v>
      </c>
      <c r="D107" s="50">
        <v>0</v>
      </c>
      <c r="E107" s="50">
        <f t="shared" si="30"/>
        <v>0</v>
      </c>
      <c r="F107" s="50">
        <v>0</v>
      </c>
      <c r="G107" s="50">
        <v>0</v>
      </c>
      <c r="H107" s="50">
        <f t="shared" si="31"/>
        <v>0</v>
      </c>
      <c r="I107" s="29" t="s">
        <v>240</v>
      </c>
    </row>
    <row r="108" spans="2:9">
      <c r="B108" s="79" t="s">
        <v>36</v>
      </c>
      <c r="C108" s="50">
        <v>0</v>
      </c>
      <c r="D108" s="50">
        <v>0</v>
      </c>
      <c r="E108" s="50">
        <f t="shared" si="30"/>
        <v>0</v>
      </c>
      <c r="F108" s="50">
        <v>0</v>
      </c>
      <c r="G108" s="50">
        <v>0</v>
      </c>
      <c r="H108" s="50">
        <f t="shared" si="31"/>
        <v>0</v>
      </c>
      <c r="I108" s="29" t="s">
        <v>241</v>
      </c>
    </row>
    <row r="109" spans="2:9">
      <c r="B109" s="79" t="s">
        <v>37</v>
      </c>
      <c r="C109" s="50">
        <v>0</v>
      </c>
      <c r="D109" s="50">
        <v>0</v>
      </c>
      <c r="E109" s="50">
        <f t="shared" si="30"/>
        <v>0</v>
      </c>
      <c r="F109" s="50">
        <v>0</v>
      </c>
      <c r="G109" s="50">
        <v>0</v>
      </c>
      <c r="H109" s="50">
        <f t="shared" si="31"/>
        <v>0</v>
      </c>
      <c r="I109" s="29" t="s">
        <v>242</v>
      </c>
    </row>
    <row r="110" spans="2:9">
      <c r="B110" s="79" t="s">
        <v>38</v>
      </c>
      <c r="C110" s="50">
        <v>0</v>
      </c>
      <c r="D110" s="50">
        <v>0</v>
      </c>
      <c r="E110" s="50">
        <f t="shared" si="30"/>
        <v>0</v>
      </c>
      <c r="F110" s="50">
        <v>0</v>
      </c>
      <c r="G110" s="50">
        <v>0</v>
      </c>
      <c r="H110" s="50">
        <f t="shared" si="31"/>
        <v>0</v>
      </c>
      <c r="I110" s="29" t="s">
        <v>243</v>
      </c>
    </row>
    <row r="111" spans="2:9">
      <c r="B111" s="79" t="s">
        <v>39</v>
      </c>
      <c r="C111" s="50">
        <v>0</v>
      </c>
      <c r="D111" s="50">
        <v>0</v>
      </c>
      <c r="E111" s="50">
        <f t="shared" si="30"/>
        <v>0</v>
      </c>
      <c r="F111" s="50">
        <v>0</v>
      </c>
      <c r="G111" s="50">
        <v>0</v>
      </c>
      <c r="H111" s="50">
        <f t="shared" si="31"/>
        <v>0</v>
      </c>
      <c r="I111" s="29" t="s">
        <v>244</v>
      </c>
    </row>
    <row r="112" spans="2:9">
      <c r="B112" s="79" t="s">
        <v>40</v>
      </c>
      <c r="C112" s="50">
        <v>0</v>
      </c>
      <c r="D112" s="50">
        <v>0</v>
      </c>
      <c r="E112" s="50">
        <f t="shared" si="30"/>
        <v>0</v>
      </c>
      <c r="F112" s="50">
        <v>0</v>
      </c>
      <c r="G112" s="50">
        <v>0</v>
      </c>
      <c r="H112" s="50">
        <f t="shared" si="31"/>
        <v>0</v>
      </c>
      <c r="I112" s="29" t="s">
        <v>245</v>
      </c>
    </row>
    <row r="113" spans="2:9" ht="30">
      <c r="B113" s="79" t="s">
        <v>41</v>
      </c>
      <c r="C113" s="50">
        <f>SUM(C114:C122)</f>
        <v>0</v>
      </c>
      <c r="D113" s="50">
        <f t="shared" ref="D113:H113" si="32">SUM(D114:D122)</f>
        <v>0</v>
      </c>
      <c r="E113" s="50">
        <f t="shared" si="32"/>
        <v>0</v>
      </c>
      <c r="F113" s="50">
        <f t="shared" si="32"/>
        <v>0</v>
      </c>
      <c r="G113" s="50">
        <f t="shared" si="32"/>
        <v>0</v>
      </c>
      <c r="H113" s="50">
        <f t="shared" si="32"/>
        <v>0</v>
      </c>
    </row>
    <row r="114" spans="2:9">
      <c r="B114" s="79" t="s">
        <v>42</v>
      </c>
      <c r="C114" s="50">
        <v>0</v>
      </c>
      <c r="D114" s="50">
        <v>0</v>
      </c>
      <c r="E114" s="50">
        <f t="shared" ref="E114:E122" si="33">C114+D114</f>
        <v>0</v>
      </c>
      <c r="F114" s="50">
        <v>0</v>
      </c>
      <c r="G114" s="50">
        <v>0</v>
      </c>
      <c r="H114" s="50">
        <f t="shared" ref="H114:H122" si="34">E114-F114</f>
        <v>0</v>
      </c>
      <c r="I114" s="30" t="s">
        <v>246</v>
      </c>
    </row>
    <row r="115" spans="2:9">
      <c r="B115" s="79" t="s">
        <v>43</v>
      </c>
      <c r="C115" s="50">
        <v>0</v>
      </c>
      <c r="D115" s="50">
        <v>0</v>
      </c>
      <c r="E115" s="50">
        <f t="shared" si="33"/>
        <v>0</v>
      </c>
      <c r="F115" s="50">
        <v>0</v>
      </c>
      <c r="G115" s="50">
        <v>0</v>
      </c>
      <c r="H115" s="50">
        <f t="shared" si="34"/>
        <v>0</v>
      </c>
      <c r="I115" s="30" t="s">
        <v>247</v>
      </c>
    </row>
    <row r="116" spans="2:9">
      <c r="B116" s="79" t="s">
        <v>44</v>
      </c>
      <c r="C116" s="50">
        <v>0</v>
      </c>
      <c r="D116" s="50">
        <v>0</v>
      </c>
      <c r="E116" s="50">
        <f t="shared" si="33"/>
        <v>0</v>
      </c>
      <c r="F116" s="50">
        <v>0</v>
      </c>
      <c r="G116" s="50">
        <v>0</v>
      </c>
      <c r="H116" s="50">
        <f t="shared" si="34"/>
        <v>0</v>
      </c>
      <c r="I116" s="30" t="s">
        <v>248</v>
      </c>
    </row>
    <row r="117" spans="2:9">
      <c r="B117" s="79" t="s">
        <v>45</v>
      </c>
      <c r="C117" s="50">
        <v>0</v>
      </c>
      <c r="D117" s="50">
        <v>0</v>
      </c>
      <c r="E117" s="50">
        <f t="shared" si="33"/>
        <v>0</v>
      </c>
      <c r="F117" s="50">
        <v>0</v>
      </c>
      <c r="G117" s="50">
        <v>0</v>
      </c>
      <c r="H117" s="50">
        <f t="shared" si="34"/>
        <v>0</v>
      </c>
      <c r="I117" s="30" t="s">
        <v>249</v>
      </c>
    </row>
    <row r="118" spans="2:9">
      <c r="B118" s="79" t="s">
        <v>46</v>
      </c>
      <c r="C118" s="50">
        <v>0</v>
      </c>
      <c r="D118" s="50">
        <v>0</v>
      </c>
      <c r="E118" s="50">
        <f t="shared" si="33"/>
        <v>0</v>
      </c>
      <c r="F118" s="50">
        <v>0</v>
      </c>
      <c r="G118" s="50">
        <v>0</v>
      </c>
      <c r="H118" s="50">
        <f t="shared" si="34"/>
        <v>0</v>
      </c>
      <c r="I118" s="30" t="s">
        <v>250</v>
      </c>
    </row>
    <row r="119" spans="2:9">
      <c r="B119" s="79" t="s">
        <v>47</v>
      </c>
      <c r="C119" s="50">
        <v>0</v>
      </c>
      <c r="D119" s="50">
        <v>0</v>
      </c>
      <c r="E119" s="50">
        <f t="shared" si="33"/>
        <v>0</v>
      </c>
      <c r="F119" s="50">
        <v>0</v>
      </c>
      <c r="G119" s="50">
        <v>0</v>
      </c>
      <c r="H119" s="50">
        <f t="shared" si="34"/>
        <v>0</v>
      </c>
      <c r="I119" s="30" t="s">
        <v>251</v>
      </c>
    </row>
    <row r="120" spans="2:9">
      <c r="B120" s="79" t="s">
        <v>48</v>
      </c>
      <c r="C120" s="50">
        <v>0</v>
      </c>
      <c r="D120" s="50">
        <v>0</v>
      </c>
      <c r="E120" s="50">
        <f t="shared" si="33"/>
        <v>0</v>
      </c>
      <c r="F120" s="50">
        <v>0</v>
      </c>
      <c r="G120" s="50">
        <v>0</v>
      </c>
      <c r="H120" s="50">
        <f t="shared" si="34"/>
        <v>0</v>
      </c>
      <c r="I120" s="31"/>
    </row>
    <row r="121" spans="2:9">
      <c r="B121" s="79" t="s">
        <v>49</v>
      </c>
      <c r="C121" s="50">
        <v>0</v>
      </c>
      <c r="D121" s="50">
        <v>0</v>
      </c>
      <c r="E121" s="50">
        <f t="shared" si="33"/>
        <v>0</v>
      </c>
      <c r="F121" s="50">
        <v>0</v>
      </c>
      <c r="G121" s="50">
        <v>0</v>
      </c>
      <c r="H121" s="50">
        <f t="shared" si="34"/>
        <v>0</v>
      </c>
      <c r="I121" s="31"/>
    </row>
    <row r="122" spans="2:9">
      <c r="B122" s="79" t="s">
        <v>50</v>
      </c>
      <c r="C122" s="50">
        <v>0</v>
      </c>
      <c r="D122" s="50">
        <v>0</v>
      </c>
      <c r="E122" s="50">
        <f t="shared" si="33"/>
        <v>0</v>
      </c>
      <c r="F122" s="50">
        <v>0</v>
      </c>
      <c r="G122" s="50">
        <v>0</v>
      </c>
      <c r="H122" s="50">
        <f t="shared" si="34"/>
        <v>0</v>
      </c>
      <c r="I122" s="30" t="s">
        <v>252</v>
      </c>
    </row>
    <row r="123" spans="2:9">
      <c r="B123" s="79" t="s">
        <v>51</v>
      </c>
      <c r="C123" s="50">
        <f>SUM(C124:C132)</f>
        <v>0</v>
      </c>
      <c r="D123" s="50">
        <f t="shared" ref="D123:H123" si="35">SUM(D124:D132)</f>
        <v>0</v>
      </c>
      <c r="E123" s="50">
        <f t="shared" si="35"/>
        <v>0</v>
      </c>
      <c r="F123" s="50">
        <f t="shared" si="35"/>
        <v>0</v>
      </c>
      <c r="G123" s="50">
        <f t="shared" si="35"/>
        <v>0</v>
      </c>
      <c r="H123" s="50">
        <f t="shared" si="35"/>
        <v>0</v>
      </c>
    </row>
    <row r="124" spans="2:9">
      <c r="B124" s="79" t="s">
        <v>52</v>
      </c>
      <c r="C124" s="50">
        <v>0</v>
      </c>
      <c r="D124" s="50">
        <v>0</v>
      </c>
      <c r="E124" s="50">
        <f t="shared" ref="E124:E132" si="36">C124+D124</f>
        <v>0</v>
      </c>
      <c r="F124" s="50">
        <v>0</v>
      </c>
      <c r="G124" s="50">
        <v>0</v>
      </c>
      <c r="H124" s="50">
        <f t="shared" ref="H124:H132" si="37">E124-F124</f>
        <v>0</v>
      </c>
      <c r="I124" s="32" t="s">
        <v>253</v>
      </c>
    </row>
    <row r="125" spans="2:9">
      <c r="B125" s="79" t="s">
        <v>53</v>
      </c>
      <c r="C125" s="50">
        <v>0</v>
      </c>
      <c r="D125" s="50">
        <v>0</v>
      </c>
      <c r="E125" s="50">
        <f t="shared" si="36"/>
        <v>0</v>
      </c>
      <c r="F125" s="50">
        <v>0</v>
      </c>
      <c r="G125" s="50">
        <v>0</v>
      </c>
      <c r="H125" s="50">
        <f t="shared" si="37"/>
        <v>0</v>
      </c>
      <c r="I125" s="32" t="s">
        <v>254</v>
      </c>
    </row>
    <row r="126" spans="2:9">
      <c r="B126" s="79" t="s">
        <v>54</v>
      </c>
      <c r="C126" s="50">
        <v>0</v>
      </c>
      <c r="D126" s="50">
        <v>0</v>
      </c>
      <c r="E126" s="50">
        <f t="shared" si="36"/>
        <v>0</v>
      </c>
      <c r="F126" s="50">
        <v>0</v>
      </c>
      <c r="G126" s="50">
        <v>0</v>
      </c>
      <c r="H126" s="50">
        <f t="shared" si="37"/>
        <v>0</v>
      </c>
      <c r="I126" s="32" t="s">
        <v>255</v>
      </c>
    </row>
    <row r="127" spans="2:9">
      <c r="B127" s="79" t="s">
        <v>55</v>
      </c>
      <c r="C127" s="50">
        <v>0</v>
      </c>
      <c r="D127" s="50">
        <v>0</v>
      </c>
      <c r="E127" s="50">
        <f t="shared" si="36"/>
        <v>0</v>
      </c>
      <c r="F127" s="50">
        <v>0</v>
      </c>
      <c r="G127" s="50">
        <v>0</v>
      </c>
      <c r="H127" s="50">
        <f t="shared" si="37"/>
        <v>0</v>
      </c>
      <c r="I127" s="32" t="s">
        <v>256</v>
      </c>
    </row>
    <row r="128" spans="2:9">
      <c r="B128" s="79" t="s">
        <v>56</v>
      </c>
      <c r="C128" s="50">
        <v>0</v>
      </c>
      <c r="D128" s="50">
        <v>0</v>
      </c>
      <c r="E128" s="50">
        <f t="shared" si="36"/>
        <v>0</v>
      </c>
      <c r="F128" s="50">
        <v>0</v>
      </c>
      <c r="G128" s="50">
        <v>0</v>
      </c>
      <c r="H128" s="50">
        <f t="shared" si="37"/>
        <v>0</v>
      </c>
      <c r="I128" s="32" t="s">
        <v>257</v>
      </c>
    </row>
    <row r="129" spans="2:9">
      <c r="B129" s="79" t="s">
        <v>57</v>
      </c>
      <c r="C129" s="50">
        <v>0</v>
      </c>
      <c r="D129" s="50">
        <v>0</v>
      </c>
      <c r="E129" s="50">
        <f t="shared" si="36"/>
        <v>0</v>
      </c>
      <c r="F129" s="50">
        <v>0</v>
      </c>
      <c r="G129" s="50">
        <v>0</v>
      </c>
      <c r="H129" s="50">
        <f t="shared" si="37"/>
        <v>0</v>
      </c>
      <c r="I129" s="32" t="s">
        <v>258</v>
      </c>
    </row>
    <row r="130" spans="2:9">
      <c r="B130" s="79" t="s">
        <v>58</v>
      </c>
      <c r="C130" s="50">
        <v>0</v>
      </c>
      <c r="D130" s="50">
        <v>0</v>
      </c>
      <c r="E130" s="50">
        <f t="shared" si="36"/>
        <v>0</v>
      </c>
      <c r="F130" s="50">
        <v>0</v>
      </c>
      <c r="G130" s="50">
        <v>0</v>
      </c>
      <c r="H130" s="50">
        <f t="shared" si="37"/>
        <v>0</v>
      </c>
      <c r="I130" s="32" t="s">
        <v>259</v>
      </c>
    </row>
    <row r="131" spans="2:9">
      <c r="B131" s="79" t="s">
        <v>59</v>
      </c>
      <c r="C131" s="50">
        <v>0</v>
      </c>
      <c r="D131" s="50">
        <v>0</v>
      </c>
      <c r="E131" s="50">
        <f t="shared" si="36"/>
        <v>0</v>
      </c>
      <c r="F131" s="50">
        <v>0</v>
      </c>
      <c r="G131" s="50">
        <v>0</v>
      </c>
      <c r="H131" s="50">
        <f t="shared" si="37"/>
        <v>0</v>
      </c>
      <c r="I131" s="32" t="s">
        <v>260</v>
      </c>
    </row>
    <row r="132" spans="2:9">
      <c r="B132" s="79" t="s">
        <v>60</v>
      </c>
      <c r="C132" s="50">
        <v>0</v>
      </c>
      <c r="D132" s="50">
        <v>0</v>
      </c>
      <c r="E132" s="50">
        <f t="shared" si="36"/>
        <v>0</v>
      </c>
      <c r="F132" s="50">
        <v>0</v>
      </c>
      <c r="G132" s="50">
        <v>0</v>
      </c>
      <c r="H132" s="50">
        <f t="shared" si="37"/>
        <v>0</v>
      </c>
      <c r="I132" s="32" t="s">
        <v>261</v>
      </c>
    </row>
    <row r="133" spans="2:9">
      <c r="B133" s="79" t="s">
        <v>61</v>
      </c>
      <c r="C133" s="50">
        <f>SUM(C134:C136)</f>
        <v>0</v>
      </c>
      <c r="D133" s="50">
        <f t="shared" ref="D133:H133" si="38">SUM(D134:D136)</f>
        <v>0</v>
      </c>
      <c r="E133" s="50">
        <f t="shared" si="38"/>
        <v>0</v>
      </c>
      <c r="F133" s="50">
        <f t="shared" si="38"/>
        <v>0</v>
      </c>
      <c r="G133" s="50">
        <f t="shared" si="38"/>
        <v>0</v>
      </c>
      <c r="H133" s="50">
        <f t="shared" si="38"/>
        <v>0</v>
      </c>
    </row>
    <row r="134" spans="2:9">
      <c r="B134" s="79" t="s">
        <v>62</v>
      </c>
      <c r="C134" s="50">
        <v>0</v>
      </c>
      <c r="D134" s="50">
        <v>0</v>
      </c>
      <c r="E134" s="50">
        <f t="shared" ref="E134:E157" si="39">C134+D134</f>
        <v>0</v>
      </c>
      <c r="F134" s="50">
        <v>0</v>
      </c>
      <c r="G134" s="50">
        <v>0</v>
      </c>
      <c r="H134" s="50">
        <f t="shared" ref="H134:H136" si="40">E134-F134</f>
        <v>0</v>
      </c>
      <c r="I134" s="33" t="s">
        <v>262</v>
      </c>
    </row>
    <row r="135" spans="2:9">
      <c r="B135" s="79" t="s">
        <v>63</v>
      </c>
      <c r="C135" s="50">
        <v>0</v>
      </c>
      <c r="D135" s="50">
        <v>0</v>
      </c>
      <c r="E135" s="50">
        <f t="shared" si="39"/>
        <v>0</v>
      </c>
      <c r="F135" s="50">
        <v>0</v>
      </c>
      <c r="G135" s="50">
        <v>0</v>
      </c>
      <c r="H135" s="50">
        <f t="shared" si="40"/>
        <v>0</v>
      </c>
      <c r="I135" s="33" t="s">
        <v>263</v>
      </c>
    </row>
    <row r="136" spans="2:9">
      <c r="B136" s="79" t="s">
        <v>64</v>
      </c>
      <c r="C136" s="50">
        <v>0</v>
      </c>
      <c r="D136" s="50">
        <v>0</v>
      </c>
      <c r="E136" s="50">
        <f t="shared" si="39"/>
        <v>0</v>
      </c>
      <c r="F136" s="50">
        <v>0</v>
      </c>
      <c r="G136" s="50">
        <v>0</v>
      </c>
      <c r="H136" s="50">
        <f t="shared" si="40"/>
        <v>0</v>
      </c>
      <c r="I136" s="33" t="s">
        <v>264</v>
      </c>
    </row>
    <row r="137" spans="2:9">
      <c r="B137" s="79" t="s">
        <v>65</v>
      </c>
      <c r="C137" s="50">
        <f>SUM(C138:C142,C144:C145)</f>
        <v>0</v>
      </c>
      <c r="D137" s="50">
        <f t="shared" ref="D137:H137" si="41">SUM(D138:D142,D144:D145)</f>
        <v>0</v>
      </c>
      <c r="E137" s="50">
        <f t="shared" si="41"/>
        <v>0</v>
      </c>
      <c r="F137" s="50">
        <f t="shared" si="41"/>
        <v>0</v>
      </c>
      <c r="G137" s="50">
        <f t="shared" si="41"/>
        <v>0</v>
      </c>
      <c r="H137" s="50">
        <f t="shared" si="41"/>
        <v>0</v>
      </c>
    </row>
    <row r="138" spans="2:9">
      <c r="B138" s="79" t="s">
        <v>66</v>
      </c>
      <c r="C138" s="50">
        <v>0</v>
      </c>
      <c r="D138" s="50">
        <v>0</v>
      </c>
      <c r="E138" s="50">
        <f t="shared" si="39"/>
        <v>0</v>
      </c>
      <c r="F138" s="50">
        <v>0</v>
      </c>
      <c r="G138" s="50">
        <v>0</v>
      </c>
      <c r="H138" s="50">
        <f t="shared" ref="H138:H145" si="42">E138-F138</f>
        <v>0</v>
      </c>
      <c r="I138" s="34" t="s">
        <v>265</v>
      </c>
    </row>
    <row r="139" spans="2:9">
      <c r="B139" s="79" t="s">
        <v>67</v>
      </c>
      <c r="C139" s="50">
        <v>0</v>
      </c>
      <c r="D139" s="50">
        <v>0</v>
      </c>
      <c r="E139" s="50">
        <f t="shared" si="39"/>
        <v>0</v>
      </c>
      <c r="F139" s="50">
        <v>0</v>
      </c>
      <c r="G139" s="50">
        <v>0</v>
      </c>
      <c r="H139" s="50">
        <f t="shared" si="42"/>
        <v>0</v>
      </c>
      <c r="I139" s="34" t="s">
        <v>266</v>
      </c>
    </row>
    <row r="140" spans="2:9">
      <c r="B140" s="79" t="s">
        <v>68</v>
      </c>
      <c r="C140" s="50">
        <v>0</v>
      </c>
      <c r="D140" s="50">
        <v>0</v>
      </c>
      <c r="E140" s="50">
        <f t="shared" si="39"/>
        <v>0</v>
      </c>
      <c r="F140" s="50">
        <v>0</v>
      </c>
      <c r="G140" s="50">
        <v>0</v>
      </c>
      <c r="H140" s="50">
        <f t="shared" si="42"/>
        <v>0</v>
      </c>
      <c r="I140" s="34" t="s">
        <v>267</v>
      </c>
    </row>
    <row r="141" spans="2:9">
      <c r="B141" s="79" t="s">
        <v>69</v>
      </c>
      <c r="C141" s="50">
        <v>0</v>
      </c>
      <c r="D141" s="50">
        <v>0</v>
      </c>
      <c r="E141" s="50">
        <f t="shared" si="39"/>
        <v>0</v>
      </c>
      <c r="F141" s="50">
        <v>0</v>
      </c>
      <c r="G141" s="50">
        <v>0</v>
      </c>
      <c r="H141" s="50">
        <f t="shared" si="42"/>
        <v>0</v>
      </c>
      <c r="I141" s="34" t="s">
        <v>268</v>
      </c>
    </row>
    <row r="142" spans="2:9">
      <c r="B142" s="79" t="s">
        <v>70</v>
      </c>
      <c r="C142" s="50">
        <v>0</v>
      </c>
      <c r="D142" s="50">
        <v>0</v>
      </c>
      <c r="E142" s="50">
        <f t="shared" si="39"/>
        <v>0</v>
      </c>
      <c r="F142" s="50">
        <v>0</v>
      </c>
      <c r="G142" s="50">
        <v>0</v>
      </c>
      <c r="H142" s="50">
        <f t="shared" si="42"/>
        <v>0</v>
      </c>
      <c r="I142" s="34" t="s">
        <v>269</v>
      </c>
    </row>
    <row r="143" spans="2:9">
      <c r="B143" s="79" t="s">
        <v>71</v>
      </c>
      <c r="C143" s="50">
        <v>0</v>
      </c>
      <c r="D143" s="50">
        <v>0</v>
      </c>
      <c r="E143" s="50">
        <f t="shared" si="39"/>
        <v>0</v>
      </c>
      <c r="F143" s="50">
        <v>0</v>
      </c>
      <c r="G143" s="50">
        <v>0</v>
      </c>
      <c r="H143" s="50">
        <f t="shared" si="42"/>
        <v>0</v>
      </c>
      <c r="I143" s="34"/>
    </row>
    <row r="144" spans="2:9">
      <c r="B144" s="79" t="s">
        <v>72</v>
      </c>
      <c r="C144" s="50">
        <v>0</v>
      </c>
      <c r="D144" s="50">
        <v>0</v>
      </c>
      <c r="E144" s="50">
        <f t="shared" si="39"/>
        <v>0</v>
      </c>
      <c r="F144" s="50">
        <v>0</v>
      </c>
      <c r="G144" s="50">
        <v>0</v>
      </c>
      <c r="H144" s="50">
        <f t="shared" si="42"/>
        <v>0</v>
      </c>
      <c r="I144" s="34" t="s">
        <v>270</v>
      </c>
    </row>
    <row r="145" spans="2:9">
      <c r="B145" s="79" t="s">
        <v>73</v>
      </c>
      <c r="C145" s="50">
        <v>0</v>
      </c>
      <c r="D145" s="50">
        <v>0</v>
      </c>
      <c r="E145" s="50">
        <f t="shared" si="39"/>
        <v>0</v>
      </c>
      <c r="F145" s="50">
        <v>0</v>
      </c>
      <c r="G145" s="50">
        <v>0</v>
      </c>
      <c r="H145" s="50">
        <f t="shared" si="42"/>
        <v>0</v>
      </c>
      <c r="I145" s="34" t="s">
        <v>271</v>
      </c>
    </row>
    <row r="146" spans="2:9">
      <c r="B146" s="79" t="s">
        <v>74</v>
      </c>
      <c r="C146" s="50">
        <f>SUM(C147:C149)</f>
        <v>0</v>
      </c>
      <c r="D146" s="50">
        <f t="shared" ref="D146:H146" si="43">SUM(D147:D149)</f>
        <v>0</v>
      </c>
      <c r="E146" s="50">
        <f t="shared" si="43"/>
        <v>0</v>
      </c>
      <c r="F146" s="50">
        <f t="shared" si="43"/>
        <v>0</v>
      </c>
      <c r="G146" s="50">
        <f t="shared" si="43"/>
        <v>0</v>
      </c>
      <c r="H146" s="50">
        <f t="shared" si="43"/>
        <v>0</v>
      </c>
    </row>
    <row r="147" spans="2:9">
      <c r="B147" s="79" t="s">
        <v>75</v>
      </c>
      <c r="C147" s="50">
        <v>0</v>
      </c>
      <c r="D147" s="50">
        <v>0</v>
      </c>
      <c r="E147" s="50">
        <f t="shared" si="39"/>
        <v>0</v>
      </c>
      <c r="F147" s="50">
        <v>0</v>
      </c>
      <c r="G147" s="50">
        <v>0</v>
      </c>
      <c r="H147" s="50">
        <f t="shared" ref="H147:H149" si="44">E147-F147</f>
        <v>0</v>
      </c>
      <c r="I147" s="35" t="s">
        <v>272</v>
      </c>
    </row>
    <row r="148" spans="2:9">
      <c r="B148" s="79" t="s">
        <v>76</v>
      </c>
      <c r="C148" s="50">
        <v>0</v>
      </c>
      <c r="D148" s="50">
        <v>0</v>
      </c>
      <c r="E148" s="50">
        <f t="shared" si="39"/>
        <v>0</v>
      </c>
      <c r="F148" s="50">
        <v>0</v>
      </c>
      <c r="G148" s="50">
        <v>0</v>
      </c>
      <c r="H148" s="50">
        <f t="shared" si="44"/>
        <v>0</v>
      </c>
      <c r="I148" s="35" t="s">
        <v>273</v>
      </c>
    </row>
    <row r="149" spans="2:9">
      <c r="B149" s="79" t="s">
        <v>77</v>
      </c>
      <c r="C149" s="50">
        <v>0</v>
      </c>
      <c r="D149" s="50">
        <v>0</v>
      </c>
      <c r="E149" s="50">
        <f t="shared" si="39"/>
        <v>0</v>
      </c>
      <c r="F149" s="50">
        <v>0</v>
      </c>
      <c r="G149" s="50">
        <v>0</v>
      </c>
      <c r="H149" s="50">
        <f t="shared" si="44"/>
        <v>0</v>
      </c>
      <c r="I149" s="35" t="s">
        <v>274</v>
      </c>
    </row>
    <row r="150" spans="2:9">
      <c r="B150" s="79" t="s">
        <v>78</v>
      </c>
      <c r="C150" s="50">
        <f>SUM(C151:C157)</f>
        <v>0</v>
      </c>
      <c r="D150" s="50">
        <f t="shared" ref="D150:H150" si="45">SUM(D151:D157)</f>
        <v>0</v>
      </c>
      <c r="E150" s="50">
        <f t="shared" si="45"/>
        <v>0</v>
      </c>
      <c r="F150" s="50">
        <f t="shared" si="45"/>
        <v>0</v>
      </c>
      <c r="G150" s="50">
        <f t="shared" si="45"/>
        <v>0</v>
      </c>
      <c r="H150" s="50">
        <f t="shared" si="45"/>
        <v>0</v>
      </c>
    </row>
    <row r="151" spans="2:9">
      <c r="B151" s="79" t="s">
        <v>79</v>
      </c>
      <c r="C151" s="50">
        <v>0</v>
      </c>
      <c r="D151" s="50">
        <v>0</v>
      </c>
      <c r="E151" s="50">
        <f t="shared" si="39"/>
        <v>0</v>
      </c>
      <c r="F151" s="50">
        <v>0</v>
      </c>
      <c r="G151" s="50">
        <v>0</v>
      </c>
      <c r="H151" s="50">
        <f t="shared" ref="H151:H157" si="46">E151-F151</f>
        <v>0</v>
      </c>
      <c r="I151" s="36" t="s">
        <v>275</v>
      </c>
    </row>
    <row r="152" spans="2:9">
      <c r="B152" s="79" t="s">
        <v>80</v>
      </c>
      <c r="C152" s="50">
        <v>0</v>
      </c>
      <c r="D152" s="50">
        <v>0</v>
      </c>
      <c r="E152" s="50">
        <f t="shared" si="39"/>
        <v>0</v>
      </c>
      <c r="F152" s="50">
        <v>0</v>
      </c>
      <c r="G152" s="50">
        <v>0</v>
      </c>
      <c r="H152" s="50">
        <f t="shared" si="46"/>
        <v>0</v>
      </c>
      <c r="I152" s="36" t="s">
        <v>276</v>
      </c>
    </row>
    <row r="153" spans="2:9">
      <c r="B153" s="79" t="s">
        <v>81</v>
      </c>
      <c r="C153" s="50">
        <v>0</v>
      </c>
      <c r="D153" s="50">
        <v>0</v>
      </c>
      <c r="E153" s="50">
        <f t="shared" si="39"/>
        <v>0</v>
      </c>
      <c r="F153" s="50">
        <v>0</v>
      </c>
      <c r="G153" s="50">
        <v>0</v>
      </c>
      <c r="H153" s="50">
        <f t="shared" si="46"/>
        <v>0</v>
      </c>
      <c r="I153" s="36" t="s">
        <v>277</v>
      </c>
    </row>
    <row r="154" spans="2:9">
      <c r="B154" s="81" t="s">
        <v>82</v>
      </c>
      <c r="C154" s="50">
        <v>0</v>
      </c>
      <c r="D154" s="50">
        <v>0</v>
      </c>
      <c r="E154" s="50">
        <f t="shared" si="39"/>
        <v>0</v>
      </c>
      <c r="F154" s="50">
        <v>0</v>
      </c>
      <c r="G154" s="50">
        <v>0</v>
      </c>
      <c r="H154" s="50">
        <f t="shared" si="46"/>
        <v>0</v>
      </c>
      <c r="I154" s="36" t="s">
        <v>278</v>
      </c>
    </row>
    <row r="155" spans="2:9">
      <c r="B155" s="79" t="s">
        <v>83</v>
      </c>
      <c r="C155" s="50">
        <v>0</v>
      </c>
      <c r="D155" s="50">
        <v>0</v>
      </c>
      <c r="E155" s="50">
        <f t="shared" si="39"/>
        <v>0</v>
      </c>
      <c r="F155" s="50">
        <v>0</v>
      </c>
      <c r="G155" s="50">
        <v>0</v>
      </c>
      <c r="H155" s="50">
        <f t="shared" si="46"/>
        <v>0</v>
      </c>
      <c r="I155" s="36" t="s">
        <v>279</v>
      </c>
    </row>
    <row r="156" spans="2:9">
      <c r="B156" s="79" t="s">
        <v>84</v>
      </c>
      <c r="C156" s="50">
        <v>0</v>
      </c>
      <c r="D156" s="50">
        <v>0</v>
      </c>
      <c r="E156" s="50">
        <f t="shared" si="39"/>
        <v>0</v>
      </c>
      <c r="F156" s="50">
        <v>0</v>
      </c>
      <c r="G156" s="50">
        <v>0</v>
      </c>
      <c r="H156" s="50">
        <f t="shared" si="46"/>
        <v>0</v>
      </c>
      <c r="I156" s="36" t="s">
        <v>280</v>
      </c>
    </row>
    <row r="157" spans="2:9">
      <c r="B157" s="79" t="s">
        <v>85</v>
      </c>
      <c r="C157" s="50">
        <v>0</v>
      </c>
      <c r="D157" s="50">
        <v>0</v>
      </c>
      <c r="E157" s="50">
        <f t="shared" si="39"/>
        <v>0</v>
      </c>
      <c r="F157" s="50">
        <v>0</v>
      </c>
      <c r="G157" s="50">
        <v>0</v>
      </c>
      <c r="H157" s="50">
        <f t="shared" si="46"/>
        <v>0</v>
      </c>
      <c r="I157" s="36" t="s">
        <v>281</v>
      </c>
    </row>
    <row r="158" spans="2:9">
      <c r="B158" s="81"/>
      <c r="C158" s="51"/>
      <c r="D158" s="51"/>
      <c r="E158" s="51"/>
      <c r="F158" s="51"/>
      <c r="G158" s="51"/>
      <c r="H158" s="51"/>
    </row>
    <row r="159" spans="2:9">
      <c r="B159" s="82" t="s">
        <v>87</v>
      </c>
      <c r="C159" s="49">
        <f>C9+C84</f>
        <v>74718507.789999992</v>
      </c>
      <c r="D159" s="49">
        <f t="shared" ref="D159:H159" si="47">D9+D84</f>
        <v>13438934.149999999</v>
      </c>
      <c r="E159" s="49">
        <f t="shared" si="47"/>
        <v>88157441.940000013</v>
      </c>
      <c r="F159" s="49">
        <f t="shared" si="47"/>
        <v>12218703.75</v>
      </c>
      <c r="G159" s="49">
        <f t="shared" si="47"/>
        <v>12218703.75</v>
      </c>
      <c r="H159" s="49">
        <f t="shared" si="47"/>
        <v>75938738.190000013</v>
      </c>
    </row>
    <row r="160" spans="2:9">
      <c r="B160" s="75"/>
      <c r="C160" s="45"/>
      <c r="D160" s="45"/>
      <c r="E160" s="45"/>
      <c r="F160" s="45"/>
      <c r="G160" s="45"/>
      <c r="H160" s="45"/>
    </row>
    <row r="161" spans="2:7" ht="30">
      <c r="B161" s="83" t="s">
        <v>341</v>
      </c>
    </row>
    <row r="165" spans="2:7">
      <c r="B165" s="84" t="s">
        <v>350</v>
      </c>
      <c r="G165" s="77" t="s">
        <v>351</v>
      </c>
    </row>
    <row r="166" spans="2:7">
      <c r="B166" s="84" t="s">
        <v>352</v>
      </c>
      <c r="G166" s="77" t="s">
        <v>353</v>
      </c>
    </row>
  </sheetData>
  <mergeCells count="9">
    <mergeCell ref="B1:H1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23622047244094491" right="0.23622047244094491" top="1.4173228346456694" bottom="0.23622047244094491" header="0.31496062992125984" footer="0.31496062992125984"/>
  <pageSetup scale="49" fitToHeight="0" orientation="portrait" horizontalDpi="4294967294" verticalDpi="4294967294" r:id="rId1"/>
  <rowBreaks count="1" manualBreakCount="1">
    <brk id="83" max="16383" man="1"/>
  </rowBreaks>
  <colBreaks count="1" manualBreakCount="1">
    <brk id="8" max="1048575" man="1"/>
  </colBreaks>
  <ignoredErrors>
    <ignoredError sqref="C9:H17 C72:G74 C93:D94 C77:H92 C75:D75 F75:G75 E127:H132 C103:D157 F133:G154 E155:E159 H155:H159 C159:D159 F159:G159 C38:D71 F38:G71 C76:G76 C29:H37 C18:D28" unlockedFormula="1"/>
    <ignoredError sqref="E93:H94 E75 E95:H126 E133:E154 H133:H154 E38:E71 H38:H71 H75 H76 H72:H74 E18:H28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opLeftCell="A11" zoomScale="93" zoomScaleNormal="93" workbookViewId="0">
      <selection activeCell="A2" sqref="A2:I35"/>
    </sheetView>
  </sheetViews>
  <sheetFormatPr baseColWidth="10" defaultRowHeight="15"/>
  <cols>
    <col min="1" max="1" width="4.42578125" style="8" customWidth="1"/>
    <col min="2" max="2" width="58.140625" customWidth="1"/>
    <col min="3" max="3" width="19.28515625" customWidth="1"/>
    <col min="4" max="4" width="19.140625" customWidth="1"/>
    <col min="5" max="5" width="18.28515625" customWidth="1"/>
    <col min="6" max="7" width="18.42578125" customWidth="1"/>
    <col min="8" max="8" width="15.5703125" customWidth="1"/>
    <col min="9" max="9" width="8" customWidth="1"/>
  </cols>
  <sheetData>
    <row r="1" spans="2:8" ht="53.25" customHeight="1">
      <c r="B1" s="90" t="s">
        <v>88</v>
      </c>
      <c r="C1" s="90"/>
      <c r="D1" s="90"/>
      <c r="E1" s="90"/>
      <c r="F1" s="90"/>
      <c r="G1" s="90"/>
      <c r="H1" s="90"/>
    </row>
    <row r="2" spans="2:8">
      <c r="B2" s="105" t="s">
        <v>339</v>
      </c>
      <c r="C2" s="106"/>
      <c r="D2" s="106"/>
      <c r="E2" s="106"/>
      <c r="F2" s="106"/>
      <c r="G2" s="106"/>
      <c r="H2" s="107"/>
    </row>
    <row r="3" spans="2:8">
      <c r="B3" s="108" t="s">
        <v>1</v>
      </c>
      <c r="C3" s="109"/>
      <c r="D3" s="109"/>
      <c r="E3" s="109"/>
      <c r="F3" s="109"/>
      <c r="G3" s="109"/>
      <c r="H3" s="110"/>
    </row>
    <row r="4" spans="2:8">
      <c r="B4" s="108" t="s">
        <v>89</v>
      </c>
      <c r="C4" s="109"/>
      <c r="D4" s="109"/>
      <c r="E4" s="109"/>
      <c r="F4" s="109"/>
      <c r="G4" s="109"/>
      <c r="H4" s="110"/>
    </row>
    <row r="5" spans="2:8">
      <c r="B5" s="111" t="s">
        <v>340</v>
      </c>
      <c r="C5" s="112"/>
      <c r="D5" s="112"/>
      <c r="E5" s="112"/>
      <c r="F5" s="112"/>
      <c r="G5" s="112"/>
      <c r="H5" s="113"/>
    </row>
    <row r="6" spans="2:8">
      <c r="B6" s="98" t="s">
        <v>3</v>
      </c>
      <c r="C6" s="99"/>
      <c r="D6" s="99"/>
      <c r="E6" s="99"/>
      <c r="F6" s="99"/>
      <c r="G6" s="99"/>
      <c r="H6" s="100"/>
    </row>
    <row r="7" spans="2:8">
      <c r="B7" s="101" t="s">
        <v>4</v>
      </c>
      <c r="C7" s="102" t="s">
        <v>5</v>
      </c>
      <c r="D7" s="102"/>
      <c r="E7" s="102"/>
      <c r="F7" s="102"/>
      <c r="G7" s="102"/>
      <c r="H7" s="103" t="s">
        <v>6</v>
      </c>
    </row>
    <row r="8" spans="2:8" ht="30">
      <c r="B8" s="97"/>
      <c r="C8" s="15" t="s">
        <v>7</v>
      </c>
      <c r="D8" s="16" t="s">
        <v>90</v>
      </c>
      <c r="E8" s="15" t="s">
        <v>91</v>
      </c>
      <c r="F8" s="15" t="s">
        <v>10</v>
      </c>
      <c r="G8" s="15" t="s">
        <v>92</v>
      </c>
      <c r="H8" s="104"/>
    </row>
    <row r="9" spans="2:8">
      <c r="B9" s="3" t="s">
        <v>93</v>
      </c>
      <c r="C9" s="52">
        <f>SUM(C10:C18)</f>
        <v>74718507.789999992</v>
      </c>
      <c r="D9" s="52">
        <f t="shared" ref="D9:H9" si="0">SUM(D10:D18)</f>
        <v>13438934.150000002</v>
      </c>
      <c r="E9" s="52">
        <f t="shared" si="0"/>
        <v>88157441.939999998</v>
      </c>
      <c r="F9" s="52">
        <f t="shared" si="0"/>
        <v>12218703.750000002</v>
      </c>
      <c r="G9" s="52">
        <f t="shared" si="0"/>
        <v>12218703.750000002</v>
      </c>
      <c r="H9" s="52">
        <f t="shared" si="0"/>
        <v>75938738.190000013</v>
      </c>
    </row>
    <row r="10" spans="2:8">
      <c r="B10" s="65" t="s">
        <v>342</v>
      </c>
      <c r="C10" s="66">
        <v>20747913.030000001</v>
      </c>
      <c r="D10" s="66">
        <v>1997670.89</v>
      </c>
      <c r="E10" s="53">
        <f>C10+D10</f>
        <v>22745583.920000002</v>
      </c>
      <c r="F10" s="66">
        <v>2102891.9300000002</v>
      </c>
      <c r="G10" s="66">
        <v>2102891.9300000002</v>
      </c>
      <c r="H10" s="53">
        <f>E10-F10</f>
        <v>20642691.990000002</v>
      </c>
    </row>
    <row r="11" spans="2:8">
      <c r="B11" s="65" t="s">
        <v>343</v>
      </c>
      <c r="C11" s="66">
        <v>9383595.3499999996</v>
      </c>
      <c r="D11" s="66">
        <v>2971144.08</v>
      </c>
      <c r="E11" s="53">
        <f t="shared" ref="E11:E17" si="1">C11+D11</f>
        <v>12354739.43</v>
      </c>
      <c r="F11" s="66">
        <v>2425868.0699999998</v>
      </c>
      <c r="G11" s="66">
        <v>2425868.0699999998</v>
      </c>
      <c r="H11" s="53">
        <f t="shared" ref="H11:H17" si="2">E11-F11</f>
        <v>9928871.3599999994</v>
      </c>
    </row>
    <row r="12" spans="2:8">
      <c r="B12" s="65" t="s">
        <v>344</v>
      </c>
      <c r="C12" s="66">
        <v>18793499.07</v>
      </c>
      <c r="D12" s="66">
        <v>1955964.86</v>
      </c>
      <c r="E12" s="53">
        <f t="shared" si="1"/>
        <v>20749463.93</v>
      </c>
      <c r="F12" s="66">
        <v>3440296.22</v>
      </c>
      <c r="G12" s="66">
        <v>3440296.22</v>
      </c>
      <c r="H12" s="53">
        <f t="shared" si="2"/>
        <v>17309167.710000001</v>
      </c>
    </row>
    <row r="13" spans="2:8">
      <c r="B13" s="65" t="s">
        <v>345</v>
      </c>
      <c r="C13" s="66">
        <v>10555285.800000001</v>
      </c>
      <c r="D13" s="66">
        <v>1211671.29</v>
      </c>
      <c r="E13" s="53">
        <f t="shared" si="1"/>
        <v>11766957.09</v>
      </c>
      <c r="F13" s="66">
        <v>1522105.5</v>
      </c>
      <c r="G13" s="66">
        <v>1522105.5</v>
      </c>
      <c r="H13" s="53">
        <f t="shared" si="2"/>
        <v>10244851.59</v>
      </c>
    </row>
    <row r="14" spans="2:8">
      <c r="B14" s="65" t="s">
        <v>346</v>
      </c>
      <c r="C14" s="66">
        <v>10555091.66</v>
      </c>
      <c r="D14" s="66">
        <v>4453080.41</v>
      </c>
      <c r="E14" s="53">
        <f t="shared" si="1"/>
        <v>15008172.07</v>
      </c>
      <c r="F14" s="66">
        <v>1839448.16</v>
      </c>
      <c r="G14" s="66">
        <v>1839448.16</v>
      </c>
      <c r="H14" s="53">
        <f t="shared" si="2"/>
        <v>13168723.91</v>
      </c>
    </row>
    <row r="15" spans="2:8">
      <c r="B15" s="65" t="s">
        <v>347</v>
      </c>
      <c r="C15" s="66">
        <v>2330686.88</v>
      </c>
      <c r="D15" s="66">
        <v>623786.48</v>
      </c>
      <c r="E15" s="53">
        <f t="shared" si="1"/>
        <v>2954473.36</v>
      </c>
      <c r="F15" s="66">
        <v>414694.27</v>
      </c>
      <c r="G15" s="66">
        <v>414694.27</v>
      </c>
      <c r="H15" s="53">
        <f t="shared" si="2"/>
        <v>2539779.09</v>
      </c>
    </row>
    <row r="16" spans="2:8">
      <c r="B16" s="65" t="s">
        <v>348</v>
      </c>
      <c r="C16" s="66">
        <v>1659150</v>
      </c>
      <c r="D16" s="66">
        <v>-92935.52</v>
      </c>
      <c r="E16" s="53">
        <f t="shared" si="1"/>
        <v>1566214.48</v>
      </c>
      <c r="F16" s="66">
        <v>279839.46999999997</v>
      </c>
      <c r="G16" s="66">
        <v>279839.46999999997</v>
      </c>
      <c r="H16" s="53">
        <f t="shared" si="2"/>
        <v>1286375.01</v>
      </c>
    </row>
    <row r="17" spans="2:8">
      <c r="B17" s="65" t="s">
        <v>349</v>
      </c>
      <c r="C17" s="66">
        <v>693286</v>
      </c>
      <c r="D17" s="66">
        <v>318551.65999999997</v>
      </c>
      <c r="E17" s="53">
        <f t="shared" si="1"/>
        <v>1011837.6599999999</v>
      </c>
      <c r="F17" s="66">
        <v>193560.13</v>
      </c>
      <c r="G17" s="66">
        <v>193560.13</v>
      </c>
      <c r="H17" s="53">
        <f t="shared" si="2"/>
        <v>818277.52999999991</v>
      </c>
    </row>
    <row r="18" spans="2:8">
      <c r="B18" s="6" t="s">
        <v>102</v>
      </c>
      <c r="C18" s="54"/>
      <c r="D18" s="54"/>
      <c r="E18" s="54"/>
      <c r="F18" s="54"/>
      <c r="G18" s="54"/>
      <c r="H18" s="54"/>
    </row>
    <row r="19" spans="2:8">
      <c r="B19" s="4" t="s">
        <v>103</v>
      </c>
      <c r="C19" s="55">
        <f>SUM(C20:C28)</f>
        <v>0</v>
      </c>
      <c r="D19" s="55">
        <f t="shared" ref="D19:H19" si="3">SUM(D20:D28)</f>
        <v>0</v>
      </c>
      <c r="E19" s="55">
        <f t="shared" si="3"/>
        <v>0</v>
      </c>
      <c r="F19" s="55">
        <f t="shared" si="3"/>
        <v>0</v>
      </c>
      <c r="G19" s="55">
        <f t="shared" si="3"/>
        <v>0</v>
      </c>
      <c r="H19" s="55">
        <f t="shared" si="3"/>
        <v>0</v>
      </c>
    </row>
    <row r="20" spans="2:8">
      <c r="B20" s="7" t="s">
        <v>94</v>
      </c>
      <c r="C20" s="53">
        <v>0</v>
      </c>
      <c r="D20" s="53">
        <v>0</v>
      </c>
      <c r="E20" s="53">
        <f t="shared" ref="E20:E28" si="4">C20+D20</f>
        <v>0</v>
      </c>
      <c r="F20" s="53">
        <v>0</v>
      </c>
      <c r="G20" s="53">
        <v>0</v>
      </c>
      <c r="H20" s="53">
        <f t="shared" ref="H20:H28" si="5">E20-F20</f>
        <v>0</v>
      </c>
    </row>
    <row r="21" spans="2:8">
      <c r="B21" s="7" t="s">
        <v>95</v>
      </c>
      <c r="C21" s="53">
        <v>0</v>
      </c>
      <c r="D21" s="53">
        <v>0</v>
      </c>
      <c r="E21" s="53">
        <f t="shared" si="4"/>
        <v>0</v>
      </c>
      <c r="F21" s="53">
        <v>0</v>
      </c>
      <c r="G21" s="53">
        <v>0</v>
      </c>
      <c r="H21" s="53">
        <f t="shared" si="5"/>
        <v>0</v>
      </c>
    </row>
    <row r="22" spans="2:8">
      <c r="B22" s="7" t="s">
        <v>96</v>
      </c>
      <c r="C22" s="53">
        <v>0</v>
      </c>
      <c r="D22" s="53">
        <v>0</v>
      </c>
      <c r="E22" s="53">
        <f t="shared" si="4"/>
        <v>0</v>
      </c>
      <c r="F22" s="53">
        <v>0</v>
      </c>
      <c r="G22" s="53">
        <v>0</v>
      </c>
      <c r="H22" s="53">
        <f t="shared" si="5"/>
        <v>0</v>
      </c>
    </row>
    <row r="23" spans="2:8">
      <c r="B23" s="7" t="s">
        <v>97</v>
      </c>
      <c r="C23" s="53">
        <v>0</v>
      </c>
      <c r="D23" s="53">
        <v>0</v>
      </c>
      <c r="E23" s="53">
        <f t="shared" si="4"/>
        <v>0</v>
      </c>
      <c r="F23" s="53">
        <v>0</v>
      </c>
      <c r="G23" s="53">
        <v>0</v>
      </c>
      <c r="H23" s="53">
        <f t="shared" si="5"/>
        <v>0</v>
      </c>
    </row>
    <row r="24" spans="2:8">
      <c r="B24" s="7" t="s">
        <v>98</v>
      </c>
      <c r="C24" s="53">
        <v>0</v>
      </c>
      <c r="D24" s="53">
        <v>0</v>
      </c>
      <c r="E24" s="53">
        <f t="shared" si="4"/>
        <v>0</v>
      </c>
      <c r="F24" s="53">
        <v>0</v>
      </c>
      <c r="G24" s="53">
        <v>0</v>
      </c>
      <c r="H24" s="53">
        <f t="shared" si="5"/>
        <v>0</v>
      </c>
    </row>
    <row r="25" spans="2:8">
      <c r="B25" s="7" t="s">
        <v>99</v>
      </c>
      <c r="C25" s="53">
        <v>0</v>
      </c>
      <c r="D25" s="53">
        <v>0</v>
      </c>
      <c r="E25" s="53">
        <f t="shared" si="4"/>
        <v>0</v>
      </c>
      <c r="F25" s="53">
        <v>0</v>
      </c>
      <c r="G25" s="53">
        <v>0</v>
      </c>
      <c r="H25" s="53">
        <f t="shared" si="5"/>
        <v>0</v>
      </c>
    </row>
    <row r="26" spans="2:8">
      <c r="B26" s="7" t="s">
        <v>100</v>
      </c>
      <c r="C26" s="53">
        <v>0</v>
      </c>
      <c r="D26" s="53">
        <v>0</v>
      </c>
      <c r="E26" s="53">
        <f t="shared" si="4"/>
        <v>0</v>
      </c>
      <c r="F26" s="53">
        <v>0</v>
      </c>
      <c r="G26" s="53">
        <v>0</v>
      </c>
      <c r="H26" s="53">
        <f t="shared" si="5"/>
        <v>0</v>
      </c>
    </row>
    <row r="27" spans="2:8">
      <c r="B27" s="7" t="s">
        <v>101</v>
      </c>
      <c r="C27" s="53">
        <v>0</v>
      </c>
      <c r="D27" s="53">
        <v>0</v>
      </c>
      <c r="E27" s="53">
        <f t="shared" si="4"/>
        <v>0</v>
      </c>
      <c r="F27" s="53">
        <v>0</v>
      </c>
      <c r="G27" s="53">
        <v>0</v>
      </c>
      <c r="H27" s="53">
        <f t="shared" si="5"/>
        <v>0</v>
      </c>
    </row>
    <row r="28" spans="2:8">
      <c r="B28" s="6" t="s">
        <v>102</v>
      </c>
      <c r="C28" s="54"/>
      <c r="D28" s="54"/>
      <c r="E28" s="53">
        <f t="shared" si="4"/>
        <v>0</v>
      </c>
      <c r="F28" s="53"/>
      <c r="G28" s="53"/>
      <c r="H28" s="53">
        <f t="shared" si="5"/>
        <v>0</v>
      </c>
    </row>
    <row r="29" spans="2:8">
      <c r="B29" s="4" t="s">
        <v>87</v>
      </c>
      <c r="C29" s="55">
        <f>C9+C19</f>
        <v>74718507.789999992</v>
      </c>
      <c r="D29" s="55">
        <f t="shared" ref="D29:G29" si="6">D9+D19</f>
        <v>13438934.150000002</v>
      </c>
      <c r="E29" s="55">
        <f>C29+D29</f>
        <v>88157441.939999998</v>
      </c>
      <c r="F29" s="55">
        <f t="shared" si="6"/>
        <v>12218703.750000002</v>
      </c>
      <c r="G29" s="55">
        <f t="shared" si="6"/>
        <v>12218703.750000002</v>
      </c>
      <c r="H29" s="55">
        <f>E29-F29</f>
        <v>75938738.189999998</v>
      </c>
    </row>
    <row r="30" spans="2:8">
      <c r="B30" s="5"/>
      <c r="C30" s="46"/>
      <c r="D30" s="46"/>
      <c r="E30" s="46"/>
      <c r="F30" s="46"/>
      <c r="G30" s="46"/>
      <c r="H30" s="46"/>
    </row>
    <row r="31" spans="2:8">
      <c r="B31" s="67" t="s">
        <v>341</v>
      </c>
      <c r="C31" s="2"/>
      <c r="D31" s="2"/>
      <c r="E31" s="2"/>
      <c r="F31" s="2"/>
      <c r="G31" s="2"/>
      <c r="H31" s="2"/>
    </row>
    <row r="32" spans="2:8" s="8" customFormat="1">
      <c r="B32" s="67"/>
    </row>
    <row r="34" spans="2:8">
      <c r="B34" s="77" t="s">
        <v>350</v>
      </c>
      <c r="C34" s="8"/>
      <c r="D34" s="8"/>
      <c r="E34" s="8"/>
      <c r="F34" s="8"/>
      <c r="G34" s="77" t="s">
        <v>351</v>
      </c>
      <c r="H34" s="8"/>
    </row>
    <row r="35" spans="2:8">
      <c r="B35" s="77" t="s">
        <v>352</v>
      </c>
      <c r="C35" s="8"/>
      <c r="D35" s="8"/>
      <c r="E35" s="8"/>
      <c r="F35" s="8"/>
      <c r="G35" s="77" t="s">
        <v>353</v>
      </c>
      <c r="H35" s="8"/>
    </row>
  </sheetData>
  <mergeCells count="9">
    <mergeCell ref="B6:H6"/>
    <mergeCell ref="B7:B8"/>
    <mergeCell ref="C7:G7"/>
    <mergeCell ref="H7:H8"/>
    <mergeCell ref="B1:H1"/>
    <mergeCell ref="B2:H2"/>
    <mergeCell ref="B3:H3"/>
    <mergeCell ref="B4:H4"/>
    <mergeCell ref="B5:H5"/>
  </mergeCells>
  <pageMargins left="0.25" right="0.25" top="0.75" bottom="0.75" header="0.3" footer="0.3"/>
  <pageSetup scale="59" orientation="portrait" horizontalDpi="4294967294" verticalDpi="4294967294" r:id="rId1"/>
  <ignoredErrors>
    <ignoredError sqref="C9:H28 C29:D29 F29:H29" unlockedFormula="1"/>
    <ignoredError sqref="E29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topLeftCell="C73" zoomScaleNormal="100" workbookViewId="0">
      <selection activeCell="A2" sqref="A2:I83"/>
    </sheetView>
  </sheetViews>
  <sheetFormatPr baseColWidth="10" defaultRowHeight="15"/>
  <cols>
    <col min="1" max="1" width="5.28515625" style="8" customWidth="1"/>
    <col min="2" max="2" width="47.140625" style="76" customWidth="1"/>
    <col min="3" max="8" width="22" customWidth="1"/>
    <col min="9" max="9" width="5.5703125" customWidth="1"/>
  </cols>
  <sheetData>
    <row r="1" spans="2:9" ht="51.75" customHeight="1">
      <c r="B1" s="115" t="s">
        <v>338</v>
      </c>
      <c r="C1" s="116"/>
      <c r="D1" s="116"/>
      <c r="E1" s="116"/>
      <c r="F1" s="116"/>
      <c r="G1" s="116"/>
      <c r="H1" s="116"/>
    </row>
    <row r="2" spans="2:9">
      <c r="B2" s="105" t="s">
        <v>339</v>
      </c>
      <c r="C2" s="106"/>
      <c r="D2" s="106"/>
      <c r="E2" s="106"/>
      <c r="F2" s="106"/>
      <c r="G2" s="106"/>
      <c r="H2" s="107"/>
    </row>
    <row r="3" spans="2:9">
      <c r="B3" s="108" t="s">
        <v>104</v>
      </c>
      <c r="C3" s="109"/>
      <c r="D3" s="109"/>
      <c r="E3" s="109"/>
      <c r="F3" s="109"/>
      <c r="G3" s="109"/>
      <c r="H3" s="110"/>
    </row>
    <row r="4" spans="2:9">
      <c r="B4" s="108" t="s">
        <v>105</v>
      </c>
      <c r="C4" s="109"/>
      <c r="D4" s="109"/>
      <c r="E4" s="109"/>
      <c r="F4" s="109"/>
      <c r="G4" s="109"/>
      <c r="H4" s="110"/>
    </row>
    <row r="5" spans="2:9">
      <c r="B5" s="111" t="s">
        <v>340</v>
      </c>
      <c r="C5" s="112"/>
      <c r="D5" s="112"/>
      <c r="E5" s="112"/>
      <c r="F5" s="112"/>
      <c r="G5" s="112"/>
      <c r="H5" s="113"/>
    </row>
    <row r="6" spans="2:9">
      <c r="B6" s="98" t="s">
        <v>3</v>
      </c>
      <c r="C6" s="99"/>
      <c r="D6" s="99"/>
      <c r="E6" s="99"/>
      <c r="F6" s="99"/>
      <c r="G6" s="99"/>
      <c r="H6" s="100"/>
    </row>
    <row r="7" spans="2:9">
      <c r="B7" s="114" t="s">
        <v>4</v>
      </c>
      <c r="C7" s="98" t="s">
        <v>5</v>
      </c>
      <c r="D7" s="99"/>
      <c r="E7" s="99"/>
      <c r="F7" s="99"/>
      <c r="G7" s="100"/>
      <c r="H7" s="93" t="s">
        <v>106</v>
      </c>
    </row>
    <row r="8" spans="2:9" ht="30">
      <c r="B8" s="114"/>
      <c r="C8" s="11" t="s">
        <v>7</v>
      </c>
      <c r="D8" s="10" t="s">
        <v>107</v>
      </c>
      <c r="E8" s="11" t="s">
        <v>9</v>
      </c>
      <c r="F8" s="11" t="s">
        <v>10</v>
      </c>
      <c r="G8" s="12" t="s">
        <v>92</v>
      </c>
      <c r="H8" s="92"/>
    </row>
    <row r="9" spans="2:9">
      <c r="B9" s="86" t="s">
        <v>108</v>
      </c>
      <c r="C9" s="56">
        <f>C10+C19+C27+C37</f>
        <v>74718507.789999992</v>
      </c>
      <c r="D9" s="56">
        <f t="shared" ref="D9:H9" si="0">D10+D19+D27+D37</f>
        <v>13438934.15</v>
      </c>
      <c r="E9" s="56">
        <f t="shared" si="0"/>
        <v>88157441.939999998</v>
      </c>
      <c r="F9" s="56">
        <f t="shared" si="0"/>
        <v>12218703.75</v>
      </c>
      <c r="G9" s="56">
        <f t="shared" si="0"/>
        <v>12218703.75</v>
      </c>
      <c r="H9" s="56">
        <f t="shared" si="0"/>
        <v>75938738.189999998</v>
      </c>
    </row>
    <row r="10" spans="2:9">
      <c r="B10" s="72" t="s">
        <v>109</v>
      </c>
      <c r="C10" s="57">
        <f>SUM(C11:C18)</f>
        <v>693286</v>
      </c>
      <c r="D10" s="57">
        <f t="shared" ref="D10:H10" si="1">SUM(D11:D18)</f>
        <v>318551.65999999997</v>
      </c>
      <c r="E10" s="57">
        <f t="shared" si="1"/>
        <v>1011837.6599999999</v>
      </c>
      <c r="F10" s="57">
        <f t="shared" si="1"/>
        <v>193560.13</v>
      </c>
      <c r="G10" s="57">
        <f t="shared" si="1"/>
        <v>193560.13</v>
      </c>
      <c r="H10" s="57">
        <f t="shared" si="1"/>
        <v>818277.52999999991</v>
      </c>
    </row>
    <row r="11" spans="2:9">
      <c r="B11" s="72" t="s">
        <v>110</v>
      </c>
      <c r="C11" s="57">
        <v>0</v>
      </c>
      <c r="D11" s="57">
        <v>0</v>
      </c>
      <c r="E11" s="57">
        <f>C11+D11</f>
        <v>0</v>
      </c>
      <c r="F11" s="57">
        <v>0</v>
      </c>
      <c r="G11" s="57">
        <v>0</v>
      </c>
      <c r="H11" s="57">
        <f>E11-F11</f>
        <v>0</v>
      </c>
      <c r="I11" s="37" t="s">
        <v>282</v>
      </c>
    </row>
    <row r="12" spans="2:9">
      <c r="B12" s="72" t="s">
        <v>111</v>
      </c>
      <c r="C12" s="57">
        <v>0</v>
      </c>
      <c r="D12" s="57">
        <v>0</v>
      </c>
      <c r="E12" s="57">
        <f t="shared" ref="E12:E18" si="2">C12+D12</f>
        <v>0</v>
      </c>
      <c r="F12" s="57">
        <v>0</v>
      </c>
      <c r="G12" s="57">
        <v>0</v>
      </c>
      <c r="H12" s="57">
        <f t="shared" ref="H12:H18" si="3">E12-F12</f>
        <v>0</v>
      </c>
      <c r="I12" s="37" t="s">
        <v>283</v>
      </c>
    </row>
    <row r="13" spans="2:9">
      <c r="B13" s="72" t="s">
        <v>112</v>
      </c>
      <c r="C13" s="68">
        <v>693286</v>
      </c>
      <c r="D13" s="68">
        <v>318551.65999999997</v>
      </c>
      <c r="E13" s="57">
        <f t="shared" si="2"/>
        <v>1011837.6599999999</v>
      </c>
      <c r="F13" s="68">
        <v>193560.13</v>
      </c>
      <c r="G13" s="68">
        <v>193560.13</v>
      </c>
      <c r="H13" s="57">
        <f t="shared" si="3"/>
        <v>818277.52999999991</v>
      </c>
      <c r="I13" s="37" t="s">
        <v>284</v>
      </c>
    </row>
    <row r="14" spans="2:9">
      <c r="B14" s="72" t="s">
        <v>113</v>
      </c>
      <c r="C14" s="57">
        <v>0</v>
      </c>
      <c r="D14" s="57">
        <v>0</v>
      </c>
      <c r="E14" s="57">
        <f t="shared" si="2"/>
        <v>0</v>
      </c>
      <c r="F14" s="57">
        <v>0</v>
      </c>
      <c r="G14" s="57">
        <v>0</v>
      </c>
      <c r="H14" s="57">
        <f t="shared" si="3"/>
        <v>0</v>
      </c>
      <c r="I14" s="37" t="s">
        <v>285</v>
      </c>
    </row>
    <row r="15" spans="2:9">
      <c r="B15" s="72" t="s">
        <v>114</v>
      </c>
      <c r="C15" s="57">
        <v>0</v>
      </c>
      <c r="D15" s="57">
        <v>0</v>
      </c>
      <c r="E15" s="57">
        <f t="shared" si="2"/>
        <v>0</v>
      </c>
      <c r="F15" s="57">
        <v>0</v>
      </c>
      <c r="G15" s="57">
        <v>0</v>
      </c>
      <c r="H15" s="57">
        <f t="shared" si="3"/>
        <v>0</v>
      </c>
      <c r="I15" s="37" t="s">
        <v>286</v>
      </c>
    </row>
    <row r="16" spans="2:9">
      <c r="B16" s="72" t="s">
        <v>115</v>
      </c>
      <c r="C16" s="57">
        <v>0</v>
      </c>
      <c r="D16" s="57">
        <v>0</v>
      </c>
      <c r="E16" s="57">
        <f t="shared" si="2"/>
        <v>0</v>
      </c>
      <c r="F16" s="57">
        <v>0</v>
      </c>
      <c r="G16" s="57">
        <v>0</v>
      </c>
      <c r="H16" s="57">
        <f t="shared" si="3"/>
        <v>0</v>
      </c>
      <c r="I16" s="37" t="s">
        <v>287</v>
      </c>
    </row>
    <row r="17" spans="2:9" ht="30">
      <c r="B17" s="72" t="s">
        <v>116</v>
      </c>
      <c r="C17" s="57">
        <v>0</v>
      </c>
      <c r="D17" s="57">
        <v>0</v>
      </c>
      <c r="E17" s="57">
        <f t="shared" si="2"/>
        <v>0</v>
      </c>
      <c r="F17" s="57">
        <v>0</v>
      </c>
      <c r="G17" s="57">
        <v>0</v>
      </c>
      <c r="H17" s="57">
        <f t="shared" si="3"/>
        <v>0</v>
      </c>
      <c r="I17" s="37" t="s">
        <v>288</v>
      </c>
    </row>
    <row r="18" spans="2:9">
      <c r="B18" s="72" t="s">
        <v>117</v>
      </c>
      <c r="C18" s="57">
        <v>0</v>
      </c>
      <c r="D18" s="57">
        <v>0</v>
      </c>
      <c r="E18" s="57">
        <f t="shared" si="2"/>
        <v>0</v>
      </c>
      <c r="F18" s="57">
        <v>0</v>
      </c>
      <c r="G18" s="57">
        <v>0</v>
      </c>
      <c r="H18" s="57">
        <f t="shared" si="3"/>
        <v>0</v>
      </c>
      <c r="I18" s="37" t="s">
        <v>289</v>
      </c>
    </row>
    <row r="19" spans="2:9">
      <c r="B19" s="72" t="s">
        <v>118</v>
      </c>
      <c r="C19" s="57">
        <f>SUM(C20:C26)</f>
        <v>74025221.789999992</v>
      </c>
      <c r="D19" s="57">
        <f t="shared" ref="D19:H19" si="4">SUM(D20:D26)</f>
        <v>13120382.49</v>
      </c>
      <c r="E19" s="57">
        <f t="shared" si="4"/>
        <v>87145604.280000001</v>
      </c>
      <c r="F19" s="57">
        <f t="shared" si="4"/>
        <v>12025143.619999999</v>
      </c>
      <c r="G19" s="57">
        <f t="shared" si="4"/>
        <v>12025143.619999999</v>
      </c>
      <c r="H19" s="57">
        <f t="shared" si="4"/>
        <v>75120460.659999996</v>
      </c>
    </row>
    <row r="20" spans="2:9">
      <c r="B20" s="72" t="s">
        <v>119</v>
      </c>
      <c r="C20" s="57">
        <v>0</v>
      </c>
      <c r="D20" s="57">
        <v>0</v>
      </c>
      <c r="E20" s="57">
        <f t="shared" ref="E20:E26" si="5">C20+D20</f>
        <v>0</v>
      </c>
      <c r="F20" s="57">
        <v>0</v>
      </c>
      <c r="G20" s="57">
        <v>0</v>
      </c>
      <c r="H20" s="57">
        <f t="shared" ref="H20:H26" si="6">E20-F20</f>
        <v>0</v>
      </c>
      <c r="I20" s="38" t="s">
        <v>290</v>
      </c>
    </row>
    <row r="21" spans="2:9">
      <c r="B21" s="72" t="s">
        <v>120</v>
      </c>
      <c r="C21" s="57">
        <v>0</v>
      </c>
      <c r="D21" s="57">
        <v>0</v>
      </c>
      <c r="E21" s="57">
        <f t="shared" si="5"/>
        <v>0</v>
      </c>
      <c r="F21" s="57">
        <v>0</v>
      </c>
      <c r="G21" s="57">
        <v>0</v>
      </c>
      <c r="H21" s="57">
        <f t="shared" si="6"/>
        <v>0</v>
      </c>
      <c r="I21" s="38" t="s">
        <v>291</v>
      </c>
    </row>
    <row r="22" spans="2:9">
      <c r="B22" s="72" t="s">
        <v>121</v>
      </c>
      <c r="C22" s="68">
        <v>15000000</v>
      </c>
      <c r="D22" s="68">
        <v>738984.8</v>
      </c>
      <c r="E22" s="57">
        <f t="shared" si="5"/>
        <v>15738984.800000001</v>
      </c>
      <c r="F22" s="68">
        <v>768530.7</v>
      </c>
      <c r="G22" s="68">
        <v>768530.7</v>
      </c>
      <c r="H22" s="57">
        <f t="shared" si="6"/>
        <v>14970454.100000001</v>
      </c>
      <c r="I22" s="38" t="s">
        <v>292</v>
      </c>
    </row>
    <row r="23" spans="2:9" ht="30">
      <c r="B23" s="72" t="s">
        <v>122</v>
      </c>
      <c r="C23" s="57">
        <v>0</v>
      </c>
      <c r="D23" s="57">
        <v>0</v>
      </c>
      <c r="E23" s="57">
        <f t="shared" si="5"/>
        <v>0</v>
      </c>
      <c r="F23" s="57">
        <v>0</v>
      </c>
      <c r="G23" s="57">
        <v>0</v>
      </c>
      <c r="H23" s="57">
        <f t="shared" si="6"/>
        <v>0</v>
      </c>
      <c r="I23" s="38" t="s">
        <v>293</v>
      </c>
    </row>
    <row r="24" spans="2:9">
      <c r="B24" s="72" t="s">
        <v>123</v>
      </c>
      <c r="C24" s="57">
        <v>0</v>
      </c>
      <c r="D24" s="57">
        <v>0</v>
      </c>
      <c r="E24" s="57">
        <f t="shared" si="5"/>
        <v>0</v>
      </c>
      <c r="F24" s="57">
        <v>0</v>
      </c>
      <c r="G24" s="57">
        <v>0</v>
      </c>
      <c r="H24" s="57">
        <f t="shared" si="6"/>
        <v>0</v>
      </c>
      <c r="I24" s="38" t="s">
        <v>294</v>
      </c>
    </row>
    <row r="25" spans="2:9">
      <c r="B25" s="72" t="s">
        <v>124</v>
      </c>
      <c r="C25" s="68">
        <v>59025221.789999999</v>
      </c>
      <c r="D25" s="68">
        <v>12381397.689999999</v>
      </c>
      <c r="E25" s="57">
        <f t="shared" si="5"/>
        <v>71406619.480000004</v>
      </c>
      <c r="F25" s="68">
        <v>11256612.92</v>
      </c>
      <c r="G25" s="68">
        <v>11256612.92</v>
      </c>
      <c r="H25" s="57">
        <f t="shared" si="6"/>
        <v>60150006.560000002</v>
      </c>
      <c r="I25" s="38" t="s">
        <v>295</v>
      </c>
    </row>
    <row r="26" spans="2:9">
      <c r="B26" s="72" t="s">
        <v>125</v>
      </c>
      <c r="C26" s="57">
        <v>0</v>
      </c>
      <c r="D26" s="57">
        <v>0</v>
      </c>
      <c r="E26" s="57">
        <f t="shared" si="5"/>
        <v>0</v>
      </c>
      <c r="F26" s="57">
        <v>0</v>
      </c>
      <c r="G26" s="57">
        <v>0</v>
      </c>
      <c r="H26" s="57">
        <f t="shared" si="6"/>
        <v>0</v>
      </c>
      <c r="I26" s="38" t="s">
        <v>296</v>
      </c>
    </row>
    <row r="27" spans="2:9" ht="30">
      <c r="B27" s="72" t="s">
        <v>126</v>
      </c>
      <c r="C27" s="57">
        <f>SUM(C28:C36)</f>
        <v>0</v>
      </c>
      <c r="D27" s="57">
        <f t="shared" ref="D27:H27" si="7">SUM(D28:D36)</f>
        <v>0</v>
      </c>
      <c r="E27" s="57">
        <f t="shared" si="7"/>
        <v>0</v>
      </c>
      <c r="F27" s="57">
        <f t="shared" si="7"/>
        <v>0</v>
      </c>
      <c r="G27" s="57">
        <f t="shared" si="7"/>
        <v>0</v>
      </c>
      <c r="H27" s="57">
        <f t="shared" si="7"/>
        <v>0</v>
      </c>
    </row>
    <row r="28" spans="2:9" ht="30">
      <c r="B28" s="72" t="s">
        <v>127</v>
      </c>
      <c r="C28" s="57">
        <v>0</v>
      </c>
      <c r="D28" s="57">
        <v>0</v>
      </c>
      <c r="E28" s="57">
        <f t="shared" ref="E28:E36" si="8">C28+D28</f>
        <v>0</v>
      </c>
      <c r="F28" s="57">
        <v>0</v>
      </c>
      <c r="G28" s="57">
        <v>0</v>
      </c>
      <c r="H28" s="57">
        <f t="shared" ref="H28:H36" si="9">E28-F28</f>
        <v>0</v>
      </c>
      <c r="I28" s="39" t="s">
        <v>297</v>
      </c>
    </row>
    <row r="29" spans="2:9">
      <c r="B29" s="72" t="s">
        <v>128</v>
      </c>
      <c r="C29" s="57">
        <v>0</v>
      </c>
      <c r="D29" s="57">
        <v>0</v>
      </c>
      <c r="E29" s="57">
        <f t="shared" si="8"/>
        <v>0</v>
      </c>
      <c r="F29" s="57">
        <v>0</v>
      </c>
      <c r="G29" s="57">
        <v>0</v>
      </c>
      <c r="H29" s="57">
        <f t="shared" si="9"/>
        <v>0</v>
      </c>
      <c r="I29" s="39" t="s">
        <v>298</v>
      </c>
    </row>
    <row r="30" spans="2:9">
      <c r="B30" s="72" t="s">
        <v>129</v>
      </c>
      <c r="C30" s="57">
        <v>0</v>
      </c>
      <c r="D30" s="57">
        <v>0</v>
      </c>
      <c r="E30" s="57">
        <f t="shared" si="8"/>
        <v>0</v>
      </c>
      <c r="F30" s="57">
        <v>0</v>
      </c>
      <c r="G30" s="57">
        <v>0</v>
      </c>
      <c r="H30" s="57">
        <f t="shared" si="9"/>
        <v>0</v>
      </c>
      <c r="I30" s="39" t="s">
        <v>299</v>
      </c>
    </row>
    <row r="31" spans="2:9">
      <c r="B31" s="72" t="s">
        <v>130</v>
      </c>
      <c r="C31" s="57">
        <v>0</v>
      </c>
      <c r="D31" s="57">
        <v>0</v>
      </c>
      <c r="E31" s="57">
        <f t="shared" si="8"/>
        <v>0</v>
      </c>
      <c r="F31" s="57">
        <v>0</v>
      </c>
      <c r="G31" s="57">
        <v>0</v>
      </c>
      <c r="H31" s="57">
        <f t="shared" si="9"/>
        <v>0</v>
      </c>
      <c r="I31" s="39" t="s">
        <v>300</v>
      </c>
    </row>
    <row r="32" spans="2:9">
      <c r="B32" s="72" t="s">
        <v>131</v>
      </c>
      <c r="C32" s="57">
        <v>0</v>
      </c>
      <c r="D32" s="57">
        <v>0</v>
      </c>
      <c r="E32" s="57">
        <f t="shared" si="8"/>
        <v>0</v>
      </c>
      <c r="F32" s="57">
        <v>0</v>
      </c>
      <c r="G32" s="57">
        <v>0</v>
      </c>
      <c r="H32" s="57">
        <f t="shared" si="9"/>
        <v>0</v>
      </c>
      <c r="I32" s="39" t="s">
        <v>301</v>
      </c>
    </row>
    <row r="33" spans="2:9">
      <c r="B33" s="72" t="s">
        <v>132</v>
      </c>
      <c r="C33" s="57">
        <v>0</v>
      </c>
      <c r="D33" s="57">
        <v>0</v>
      </c>
      <c r="E33" s="57">
        <f t="shared" si="8"/>
        <v>0</v>
      </c>
      <c r="F33" s="57">
        <v>0</v>
      </c>
      <c r="G33" s="57">
        <v>0</v>
      </c>
      <c r="H33" s="57">
        <f t="shared" si="9"/>
        <v>0</v>
      </c>
      <c r="I33" s="39" t="s">
        <v>302</v>
      </c>
    </row>
    <row r="34" spans="2:9">
      <c r="B34" s="72" t="s">
        <v>133</v>
      </c>
      <c r="C34" s="57">
        <v>0</v>
      </c>
      <c r="D34" s="57">
        <v>0</v>
      </c>
      <c r="E34" s="57">
        <f t="shared" si="8"/>
        <v>0</v>
      </c>
      <c r="F34" s="57">
        <v>0</v>
      </c>
      <c r="G34" s="57">
        <v>0</v>
      </c>
      <c r="H34" s="57">
        <f t="shared" si="9"/>
        <v>0</v>
      </c>
      <c r="I34" s="39" t="s">
        <v>303</v>
      </c>
    </row>
    <row r="35" spans="2:9">
      <c r="B35" s="72" t="s">
        <v>134</v>
      </c>
      <c r="C35" s="57">
        <v>0</v>
      </c>
      <c r="D35" s="57">
        <v>0</v>
      </c>
      <c r="E35" s="57">
        <f t="shared" si="8"/>
        <v>0</v>
      </c>
      <c r="F35" s="57">
        <v>0</v>
      </c>
      <c r="G35" s="57">
        <v>0</v>
      </c>
      <c r="H35" s="57">
        <f t="shared" si="9"/>
        <v>0</v>
      </c>
      <c r="I35" s="39" t="s">
        <v>304</v>
      </c>
    </row>
    <row r="36" spans="2:9">
      <c r="B36" s="72" t="s">
        <v>135</v>
      </c>
      <c r="C36" s="57">
        <v>0</v>
      </c>
      <c r="D36" s="57">
        <v>0</v>
      </c>
      <c r="E36" s="57">
        <f t="shared" si="8"/>
        <v>0</v>
      </c>
      <c r="F36" s="57">
        <v>0</v>
      </c>
      <c r="G36" s="57">
        <v>0</v>
      </c>
      <c r="H36" s="57">
        <f t="shared" si="9"/>
        <v>0</v>
      </c>
      <c r="I36" s="39" t="s">
        <v>305</v>
      </c>
    </row>
    <row r="37" spans="2:9" ht="30">
      <c r="B37" s="72" t="s">
        <v>136</v>
      </c>
      <c r="C37" s="57">
        <f>SUM(C38:C41)</f>
        <v>0</v>
      </c>
      <c r="D37" s="57">
        <f t="shared" ref="D37:H37" si="10">SUM(D38:D41)</f>
        <v>0</v>
      </c>
      <c r="E37" s="57">
        <f t="shared" si="10"/>
        <v>0</v>
      </c>
      <c r="F37" s="57">
        <f t="shared" si="10"/>
        <v>0</v>
      </c>
      <c r="G37" s="57">
        <f t="shared" si="10"/>
        <v>0</v>
      </c>
      <c r="H37" s="57">
        <f t="shared" si="10"/>
        <v>0</v>
      </c>
    </row>
    <row r="38" spans="2:9" ht="30">
      <c r="B38" s="72" t="s">
        <v>137</v>
      </c>
      <c r="C38" s="57">
        <v>0</v>
      </c>
      <c r="D38" s="57">
        <v>0</v>
      </c>
      <c r="E38" s="57">
        <f t="shared" ref="E38:E41" si="11">C38+D38</f>
        <v>0</v>
      </c>
      <c r="F38" s="57">
        <v>0</v>
      </c>
      <c r="G38" s="57">
        <v>0</v>
      </c>
      <c r="H38" s="57">
        <f t="shared" ref="H38:H41" si="12">E38-F38</f>
        <v>0</v>
      </c>
      <c r="I38" s="40" t="s">
        <v>306</v>
      </c>
    </row>
    <row r="39" spans="2:9" ht="30">
      <c r="B39" s="72" t="s">
        <v>138</v>
      </c>
      <c r="C39" s="57">
        <v>0</v>
      </c>
      <c r="D39" s="57">
        <v>0</v>
      </c>
      <c r="E39" s="57">
        <f t="shared" si="11"/>
        <v>0</v>
      </c>
      <c r="F39" s="57">
        <v>0</v>
      </c>
      <c r="G39" s="57">
        <v>0</v>
      </c>
      <c r="H39" s="57">
        <f t="shared" si="12"/>
        <v>0</v>
      </c>
      <c r="I39" s="40" t="s">
        <v>307</v>
      </c>
    </row>
    <row r="40" spans="2:9">
      <c r="B40" s="72" t="s">
        <v>139</v>
      </c>
      <c r="C40" s="57">
        <v>0</v>
      </c>
      <c r="D40" s="57">
        <v>0</v>
      </c>
      <c r="E40" s="57">
        <f t="shared" si="11"/>
        <v>0</v>
      </c>
      <c r="F40" s="57">
        <v>0</v>
      </c>
      <c r="G40" s="57">
        <v>0</v>
      </c>
      <c r="H40" s="57">
        <f t="shared" si="12"/>
        <v>0</v>
      </c>
      <c r="I40" s="40" t="s">
        <v>308</v>
      </c>
    </row>
    <row r="41" spans="2:9">
      <c r="B41" s="72" t="s">
        <v>140</v>
      </c>
      <c r="C41" s="57">
        <v>0</v>
      </c>
      <c r="D41" s="57">
        <v>0</v>
      </c>
      <c r="E41" s="57">
        <f t="shared" si="11"/>
        <v>0</v>
      </c>
      <c r="F41" s="57">
        <v>0</v>
      </c>
      <c r="G41" s="57">
        <v>0</v>
      </c>
      <c r="H41" s="57">
        <f t="shared" si="12"/>
        <v>0</v>
      </c>
      <c r="I41" s="40" t="s">
        <v>309</v>
      </c>
    </row>
    <row r="42" spans="2:9">
      <c r="B42" s="72"/>
      <c r="C42" s="57"/>
      <c r="D42" s="57"/>
      <c r="E42" s="57"/>
      <c r="F42" s="57"/>
      <c r="G42" s="57"/>
      <c r="H42" s="57"/>
    </row>
    <row r="43" spans="2:9">
      <c r="B43" s="87" t="s">
        <v>141</v>
      </c>
      <c r="C43" s="58">
        <f>C44+C53+C61+C71</f>
        <v>0</v>
      </c>
      <c r="D43" s="58">
        <f t="shared" ref="D43:H43" si="13">D44+D53+D61+D71</f>
        <v>0</v>
      </c>
      <c r="E43" s="58">
        <f t="shared" si="13"/>
        <v>0</v>
      </c>
      <c r="F43" s="58">
        <f t="shared" si="13"/>
        <v>0</v>
      </c>
      <c r="G43" s="58">
        <f t="shared" si="13"/>
        <v>0</v>
      </c>
      <c r="H43" s="58">
        <f t="shared" si="13"/>
        <v>0</v>
      </c>
    </row>
    <row r="44" spans="2:9">
      <c r="B44" s="72" t="s">
        <v>142</v>
      </c>
      <c r="C44" s="57">
        <f>SUM(C45:C52)</f>
        <v>0</v>
      </c>
      <c r="D44" s="57">
        <f t="shared" ref="D44:H44" si="14">SUM(D45:D52)</f>
        <v>0</v>
      </c>
      <c r="E44" s="57">
        <f t="shared" si="14"/>
        <v>0</v>
      </c>
      <c r="F44" s="57">
        <f t="shared" si="14"/>
        <v>0</v>
      </c>
      <c r="G44" s="57">
        <f t="shared" si="14"/>
        <v>0</v>
      </c>
      <c r="H44" s="57">
        <f t="shared" si="14"/>
        <v>0</v>
      </c>
    </row>
    <row r="45" spans="2:9">
      <c r="B45" s="72" t="s">
        <v>110</v>
      </c>
      <c r="C45" s="57">
        <v>0</v>
      </c>
      <c r="D45" s="57">
        <v>0</v>
      </c>
      <c r="E45" s="57">
        <f t="shared" ref="E45:E52" si="15">C45+D45</f>
        <v>0</v>
      </c>
      <c r="F45" s="57">
        <v>0</v>
      </c>
      <c r="G45" s="57">
        <v>0</v>
      </c>
      <c r="H45" s="57">
        <f t="shared" ref="H45:H52" si="16">E45-F45</f>
        <v>0</v>
      </c>
      <c r="I45" s="41" t="s">
        <v>310</v>
      </c>
    </row>
    <row r="46" spans="2:9">
      <c r="B46" s="72" t="s">
        <v>111</v>
      </c>
      <c r="C46" s="57">
        <v>0</v>
      </c>
      <c r="D46" s="57">
        <v>0</v>
      </c>
      <c r="E46" s="57">
        <f t="shared" si="15"/>
        <v>0</v>
      </c>
      <c r="F46" s="57">
        <v>0</v>
      </c>
      <c r="G46" s="57">
        <v>0</v>
      </c>
      <c r="H46" s="57">
        <f t="shared" si="16"/>
        <v>0</v>
      </c>
      <c r="I46" s="41" t="s">
        <v>311</v>
      </c>
    </row>
    <row r="47" spans="2:9">
      <c r="B47" s="72" t="s">
        <v>112</v>
      </c>
      <c r="C47" s="57">
        <v>0</v>
      </c>
      <c r="D47" s="57">
        <v>0</v>
      </c>
      <c r="E47" s="57">
        <f t="shared" si="15"/>
        <v>0</v>
      </c>
      <c r="F47" s="57">
        <v>0</v>
      </c>
      <c r="G47" s="57">
        <v>0</v>
      </c>
      <c r="H47" s="57">
        <f t="shared" si="16"/>
        <v>0</v>
      </c>
      <c r="I47" s="41" t="s">
        <v>312</v>
      </c>
    </row>
    <row r="48" spans="2:9">
      <c r="B48" s="72" t="s">
        <v>113</v>
      </c>
      <c r="C48" s="57">
        <v>0</v>
      </c>
      <c r="D48" s="57">
        <v>0</v>
      </c>
      <c r="E48" s="57">
        <f t="shared" si="15"/>
        <v>0</v>
      </c>
      <c r="F48" s="57">
        <v>0</v>
      </c>
      <c r="G48" s="57">
        <v>0</v>
      </c>
      <c r="H48" s="57">
        <f t="shared" si="16"/>
        <v>0</v>
      </c>
      <c r="I48" s="41" t="s">
        <v>313</v>
      </c>
    </row>
    <row r="49" spans="2:9">
      <c r="B49" s="72" t="s">
        <v>114</v>
      </c>
      <c r="C49" s="57">
        <v>0</v>
      </c>
      <c r="D49" s="57">
        <v>0</v>
      </c>
      <c r="E49" s="57">
        <f t="shared" si="15"/>
        <v>0</v>
      </c>
      <c r="F49" s="57">
        <v>0</v>
      </c>
      <c r="G49" s="57">
        <v>0</v>
      </c>
      <c r="H49" s="57">
        <f t="shared" si="16"/>
        <v>0</v>
      </c>
      <c r="I49" s="41" t="s">
        <v>314</v>
      </c>
    </row>
    <row r="50" spans="2:9">
      <c r="B50" s="72" t="s">
        <v>115</v>
      </c>
      <c r="C50" s="57">
        <v>0</v>
      </c>
      <c r="D50" s="57">
        <v>0</v>
      </c>
      <c r="E50" s="57">
        <f t="shared" si="15"/>
        <v>0</v>
      </c>
      <c r="F50" s="57">
        <v>0</v>
      </c>
      <c r="G50" s="57">
        <v>0</v>
      </c>
      <c r="H50" s="57">
        <f t="shared" si="16"/>
        <v>0</v>
      </c>
      <c r="I50" s="41" t="s">
        <v>315</v>
      </c>
    </row>
    <row r="51" spans="2:9" ht="30">
      <c r="B51" s="72" t="s">
        <v>116</v>
      </c>
      <c r="C51" s="57">
        <v>0</v>
      </c>
      <c r="D51" s="57">
        <v>0</v>
      </c>
      <c r="E51" s="57">
        <f t="shared" si="15"/>
        <v>0</v>
      </c>
      <c r="F51" s="57">
        <v>0</v>
      </c>
      <c r="G51" s="57">
        <v>0</v>
      </c>
      <c r="H51" s="57">
        <f t="shared" si="16"/>
        <v>0</v>
      </c>
      <c r="I51" s="41" t="s">
        <v>316</v>
      </c>
    </row>
    <row r="52" spans="2:9">
      <c r="B52" s="72" t="s">
        <v>117</v>
      </c>
      <c r="C52" s="57">
        <v>0</v>
      </c>
      <c r="D52" s="57">
        <v>0</v>
      </c>
      <c r="E52" s="57">
        <f t="shared" si="15"/>
        <v>0</v>
      </c>
      <c r="F52" s="57">
        <v>0</v>
      </c>
      <c r="G52" s="57">
        <v>0</v>
      </c>
      <c r="H52" s="57">
        <f t="shared" si="16"/>
        <v>0</v>
      </c>
      <c r="I52" s="41" t="s">
        <v>317</v>
      </c>
    </row>
    <row r="53" spans="2:9">
      <c r="B53" s="72" t="s">
        <v>118</v>
      </c>
      <c r="C53" s="57">
        <f>SUM(C54:C60)</f>
        <v>0</v>
      </c>
      <c r="D53" s="57">
        <f t="shared" ref="D53:H53" si="17">SUM(D54:D60)</f>
        <v>0</v>
      </c>
      <c r="E53" s="57">
        <f t="shared" si="17"/>
        <v>0</v>
      </c>
      <c r="F53" s="57">
        <f t="shared" si="17"/>
        <v>0</v>
      </c>
      <c r="G53" s="57">
        <f t="shared" si="17"/>
        <v>0</v>
      </c>
      <c r="H53" s="57">
        <f t="shared" si="17"/>
        <v>0</v>
      </c>
    </row>
    <row r="54" spans="2:9">
      <c r="B54" s="72" t="s">
        <v>119</v>
      </c>
      <c r="C54" s="57">
        <v>0</v>
      </c>
      <c r="D54" s="57">
        <v>0</v>
      </c>
      <c r="E54" s="57">
        <f t="shared" ref="E54:E60" si="18">C54+D54</f>
        <v>0</v>
      </c>
      <c r="F54" s="57">
        <v>0</v>
      </c>
      <c r="G54" s="57">
        <v>0</v>
      </c>
      <c r="H54" s="57">
        <f t="shared" ref="H54:H60" si="19">E54-F54</f>
        <v>0</v>
      </c>
      <c r="I54" s="42" t="s">
        <v>318</v>
      </c>
    </row>
    <row r="55" spans="2:9">
      <c r="B55" s="72" t="s">
        <v>120</v>
      </c>
      <c r="C55" s="57">
        <v>0</v>
      </c>
      <c r="D55" s="57">
        <v>0</v>
      </c>
      <c r="E55" s="57">
        <f t="shared" si="18"/>
        <v>0</v>
      </c>
      <c r="F55" s="57">
        <v>0</v>
      </c>
      <c r="G55" s="57">
        <v>0</v>
      </c>
      <c r="H55" s="57">
        <f t="shared" si="19"/>
        <v>0</v>
      </c>
      <c r="I55" s="42" t="s">
        <v>319</v>
      </c>
    </row>
    <row r="56" spans="2:9">
      <c r="B56" s="72" t="s">
        <v>121</v>
      </c>
      <c r="C56" s="57">
        <v>0</v>
      </c>
      <c r="D56" s="57">
        <v>0</v>
      </c>
      <c r="E56" s="57">
        <f t="shared" si="18"/>
        <v>0</v>
      </c>
      <c r="F56" s="57">
        <v>0</v>
      </c>
      <c r="G56" s="57">
        <v>0</v>
      </c>
      <c r="H56" s="57">
        <f t="shared" si="19"/>
        <v>0</v>
      </c>
      <c r="I56" s="42" t="s">
        <v>320</v>
      </c>
    </row>
    <row r="57" spans="2:9" ht="30">
      <c r="B57" s="85" t="s">
        <v>122</v>
      </c>
      <c r="C57" s="57">
        <v>0</v>
      </c>
      <c r="D57" s="57">
        <v>0</v>
      </c>
      <c r="E57" s="57">
        <f t="shared" si="18"/>
        <v>0</v>
      </c>
      <c r="F57" s="57">
        <v>0</v>
      </c>
      <c r="G57" s="57">
        <v>0</v>
      </c>
      <c r="H57" s="57">
        <f t="shared" si="19"/>
        <v>0</v>
      </c>
      <c r="I57" s="42" t="s">
        <v>321</v>
      </c>
    </row>
    <row r="58" spans="2:9">
      <c r="B58" s="72" t="s">
        <v>123</v>
      </c>
      <c r="C58" s="57">
        <v>0</v>
      </c>
      <c r="D58" s="57">
        <v>0</v>
      </c>
      <c r="E58" s="57">
        <f t="shared" si="18"/>
        <v>0</v>
      </c>
      <c r="F58" s="57">
        <v>0</v>
      </c>
      <c r="G58" s="57">
        <v>0</v>
      </c>
      <c r="H58" s="57">
        <f t="shared" si="19"/>
        <v>0</v>
      </c>
      <c r="I58" s="42" t="s">
        <v>322</v>
      </c>
    </row>
    <row r="59" spans="2:9">
      <c r="B59" s="72" t="s">
        <v>124</v>
      </c>
      <c r="C59" s="57">
        <v>0</v>
      </c>
      <c r="D59" s="57">
        <v>0</v>
      </c>
      <c r="E59" s="57">
        <f t="shared" si="18"/>
        <v>0</v>
      </c>
      <c r="F59" s="57">
        <v>0</v>
      </c>
      <c r="G59" s="57">
        <v>0</v>
      </c>
      <c r="H59" s="57">
        <f t="shared" si="19"/>
        <v>0</v>
      </c>
      <c r="I59" s="42" t="s">
        <v>323</v>
      </c>
    </row>
    <row r="60" spans="2:9">
      <c r="B60" s="72" t="s">
        <v>125</v>
      </c>
      <c r="C60" s="57">
        <v>0</v>
      </c>
      <c r="D60" s="57">
        <v>0</v>
      </c>
      <c r="E60" s="57">
        <f t="shared" si="18"/>
        <v>0</v>
      </c>
      <c r="F60" s="57">
        <v>0</v>
      </c>
      <c r="G60" s="57">
        <v>0</v>
      </c>
      <c r="H60" s="57">
        <f t="shared" si="19"/>
        <v>0</v>
      </c>
      <c r="I60" s="42" t="s">
        <v>324</v>
      </c>
    </row>
    <row r="61" spans="2:9" ht="30">
      <c r="B61" s="72" t="s">
        <v>126</v>
      </c>
      <c r="C61" s="57">
        <f>SUM(C62:C70)</f>
        <v>0</v>
      </c>
      <c r="D61" s="57">
        <f t="shared" ref="D61:H61" si="20">SUM(D62:D70)</f>
        <v>0</v>
      </c>
      <c r="E61" s="57">
        <f t="shared" si="20"/>
        <v>0</v>
      </c>
      <c r="F61" s="57">
        <f t="shared" si="20"/>
        <v>0</v>
      </c>
      <c r="G61" s="57">
        <f t="shared" si="20"/>
        <v>0</v>
      </c>
      <c r="H61" s="57">
        <f t="shared" si="20"/>
        <v>0</v>
      </c>
    </row>
    <row r="62" spans="2:9" ht="30">
      <c r="B62" s="72" t="s">
        <v>127</v>
      </c>
      <c r="C62" s="57">
        <v>0</v>
      </c>
      <c r="D62" s="57">
        <v>0</v>
      </c>
      <c r="E62" s="57">
        <f t="shared" ref="E62:E70" si="21">C62+D62</f>
        <v>0</v>
      </c>
      <c r="F62" s="57">
        <v>0</v>
      </c>
      <c r="G62" s="57">
        <v>0</v>
      </c>
      <c r="H62" s="57">
        <f t="shared" ref="H62:H70" si="22">E62-F62</f>
        <v>0</v>
      </c>
      <c r="I62" s="43" t="s">
        <v>325</v>
      </c>
    </row>
    <row r="63" spans="2:9">
      <c r="B63" s="72" t="s">
        <v>128</v>
      </c>
      <c r="C63" s="57">
        <v>0</v>
      </c>
      <c r="D63" s="57">
        <v>0</v>
      </c>
      <c r="E63" s="57">
        <f t="shared" si="21"/>
        <v>0</v>
      </c>
      <c r="F63" s="57">
        <v>0</v>
      </c>
      <c r="G63" s="57">
        <v>0</v>
      </c>
      <c r="H63" s="57">
        <f t="shared" si="22"/>
        <v>0</v>
      </c>
      <c r="I63" s="43" t="s">
        <v>326</v>
      </c>
    </row>
    <row r="64" spans="2:9">
      <c r="B64" s="72" t="s">
        <v>129</v>
      </c>
      <c r="C64" s="57">
        <v>0</v>
      </c>
      <c r="D64" s="57">
        <v>0</v>
      </c>
      <c r="E64" s="57">
        <f t="shared" si="21"/>
        <v>0</v>
      </c>
      <c r="F64" s="57">
        <v>0</v>
      </c>
      <c r="G64" s="57">
        <v>0</v>
      </c>
      <c r="H64" s="57">
        <f t="shared" si="22"/>
        <v>0</v>
      </c>
      <c r="I64" s="43" t="s">
        <v>327</v>
      </c>
    </row>
    <row r="65" spans="2:9">
      <c r="B65" s="72" t="s">
        <v>130</v>
      </c>
      <c r="C65" s="57">
        <v>0</v>
      </c>
      <c r="D65" s="57">
        <v>0</v>
      </c>
      <c r="E65" s="57">
        <f t="shared" si="21"/>
        <v>0</v>
      </c>
      <c r="F65" s="57">
        <v>0</v>
      </c>
      <c r="G65" s="57">
        <v>0</v>
      </c>
      <c r="H65" s="57">
        <f t="shared" si="22"/>
        <v>0</v>
      </c>
      <c r="I65" s="43" t="s">
        <v>328</v>
      </c>
    </row>
    <row r="66" spans="2:9">
      <c r="B66" s="72" t="s">
        <v>131</v>
      </c>
      <c r="C66" s="57">
        <v>0</v>
      </c>
      <c r="D66" s="57">
        <v>0</v>
      </c>
      <c r="E66" s="57">
        <f t="shared" si="21"/>
        <v>0</v>
      </c>
      <c r="F66" s="57">
        <v>0</v>
      </c>
      <c r="G66" s="57">
        <v>0</v>
      </c>
      <c r="H66" s="57">
        <f t="shared" si="22"/>
        <v>0</v>
      </c>
      <c r="I66" s="43" t="s">
        <v>329</v>
      </c>
    </row>
    <row r="67" spans="2:9">
      <c r="B67" s="72" t="s">
        <v>132</v>
      </c>
      <c r="C67" s="57">
        <v>0</v>
      </c>
      <c r="D67" s="57">
        <v>0</v>
      </c>
      <c r="E67" s="57">
        <f t="shared" si="21"/>
        <v>0</v>
      </c>
      <c r="F67" s="57">
        <v>0</v>
      </c>
      <c r="G67" s="57">
        <v>0</v>
      </c>
      <c r="H67" s="57">
        <f t="shared" si="22"/>
        <v>0</v>
      </c>
      <c r="I67" s="43" t="s">
        <v>330</v>
      </c>
    </row>
    <row r="68" spans="2:9">
      <c r="B68" s="72" t="s">
        <v>133</v>
      </c>
      <c r="C68" s="57">
        <v>0</v>
      </c>
      <c r="D68" s="57">
        <v>0</v>
      </c>
      <c r="E68" s="57">
        <f t="shared" si="21"/>
        <v>0</v>
      </c>
      <c r="F68" s="57">
        <v>0</v>
      </c>
      <c r="G68" s="57">
        <v>0</v>
      </c>
      <c r="H68" s="57">
        <f t="shared" si="22"/>
        <v>0</v>
      </c>
      <c r="I68" s="43" t="s">
        <v>331</v>
      </c>
    </row>
    <row r="69" spans="2:9">
      <c r="B69" s="72" t="s">
        <v>134</v>
      </c>
      <c r="C69" s="57">
        <v>0</v>
      </c>
      <c r="D69" s="57">
        <v>0</v>
      </c>
      <c r="E69" s="57">
        <f t="shared" si="21"/>
        <v>0</v>
      </c>
      <c r="F69" s="57">
        <v>0</v>
      </c>
      <c r="G69" s="57">
        <v>0</v>
      </c>
      <c r="H69" s="57">
        <f t="shared" si="22"/>
        <v>0</v>
      </c>
      <c r="I69" s="43" t="s">
        <v>332</v>
      </c>
    </row>
    <row r="70" spans="2:9">
      <c r="B70" s="72" t="s">
        <v>135</v>
      </c>
      <c r="C70" s="57">
        <v>0</v>
      </c>
      <c r="D70" s="57">
        <v>0</v>
      </c>
      <c r="E70" s="57">
        <f t="shared" si="21"/>
        <v>0</v>
      </c>
      <c r="F70" s="57">
        <v>0</v>
      </c>
      <c r="G70" s="57">
        <v>0</v>
      </c>
      <c r="H70" s="57">
        <f t="shared" si="22"/>
        <v>0</v>
      </c>
      <c r="I70" s="43" t="s">
        <v>333</v>
      </c>
    </row>
    <row r="71" spans="2:9" ht="30">
      <c r="B71" s="72" t="s">
        <v>143</v>
      </c>
      <c r="C71" s="59">
        <f>SUM(C72:C75)</f>
        <v>0</v>
      </c>
      <c r="D71" s="59">
        <f t="shared" ref="D71:H71" si="23">SUM(D72:D75)</f>
        <v>0</v>
      </c>
      <c r="E71" s="59">
        <f t="shared" si="23"/>
        <v>0</v>
      </c>
      <c r="F71" s="59">
        <f t="shared" si="23"/>
        <v>0</v>
      </c>
      <c r="G71" s="59">
        <f t="shared" si="23"/>
        <v>0</v>
      </c>
      <c r="H71" s="59">
        <f t="shared" si="23"/>
        <v>0</v>
      </c>
      <c r="I71" s="8"/>
    </row>
    <row r="72" spans="2:9" ht="30">
      <c r="B72" s="72" t="s">
        <v>137</v>
      </c>
      <c r="C72" s="57">
        <v>0</v>
      </c>
      <c r="D72" s="57">
        <v>0</v>
      </c>
      <c r="E72" s="57">
        <f t="shared" ref="E72:E75" si="24">C72+D72</f>
        <v>0</v>
      </c>
      <c r="F72" s="57">
        <v>0</v>
      </c>
      <c r="G72" s="57">
        <v>0</v>
      </c>
      <c r="H72" s="57">
        <f t="shared" ref="H72:H75" si="25">E72-F72</f>
        <v>0</v>
      </c>
      <c r="I72" s="44" t="s">
        <v>334</v>
      </c>
    </row>
    <row r="73" spans="2:9" ht="30">
      <c r="B73" s="72" t="s">
        <v>138</v>
      </c>
      <c r="C73" s="57">
        <v>0</v>
      </c>
      <c r="D73" s="57">
        <v>0</v>
      </c>
      <c r="E73" s="57">
        <f t="shared" si="24"/>
        <v>0</v>
      </c>
      <c r="F73" s="57">
        <v>0</v>
      </c>
      <c r="G73" s="57">
        <v>0</v>
      </c>
      <c r="H73" s="57">
        <f t="shared" si="25"/>
        <v>0</v>
      </c>
      <c r="I73" s="44" t="s">
        <v>335</v>
      </c>
    </row>
    <row r="74" spans="2:9">
      <c r="B74" s="72" t="s">
        <v>139</v>
      </c>
      <c r="C74" s="57">
        <v>0</v>
      </c>
      <c r="D74" s="57">
        <v>0</v>
      </c>
      <c r="E74" s="57">
        <f t="shared" si="24"/>
        <v>0</v>
      </c>
      <c r="F74" s="57">
        <v>0</v>
      </c>
      <c r="G74" s="57">
        <v>0</v>
      </c>
      <c r="H74" s="57">
        <f t="shared" si="25"/>
        <v>0</v>
      </c>
      <c r="I74" s="44" t="s">
        <v>336</v>
      </c>
    </row>
    <row r="75" spans="2:9">
      <c r="B75" s="72" t="s">
        <v>140</v>
      </c>
      <c r="C75" s="57">
        <v>0</v>
      </c>
      <c r="D75" s="57">
        <v>0</v>
      </c>
      <c r="E75" s="57">
        <f t="shared" si="24"/>
        <v>0</v>
      </c>
      <c r="F75" s="57">
        <v>0</v>
      </c>
      <c r="G75" s="57">
        <v>0</v>
      </c>
      <c r="H75" s="57">
        <f t="shared" si="25"/>
        <v>0</v>
      </c>
      <c r="I75" s="44" t="s">
        <v>337</v>
      </c>
    </row>
    <row r="76" spans="2:9">
      <c r="B76" s="72"/>
      <c r="C76" s="60"/>
      <c r="D76" s="60"/>
      <c r="E76" s="60"/>
      <c r="F76" s="60"/>
      <c r="G76" s="60"/>
      <c r="H76" s="60"/>
      <c r="I76" s="8"/>
    </row>
    <row r="77" spans="2:9">
      <c r="B77" s="87" t="s">
        <v>87</v>
      </c>
      <c r="C77" s="58">
        <f>C9+C43</f>
        <v>74718507.789999992</v>
      </c>
      <c r="D77" s="58">
        <f t="shared" ref="D77:H77" si="26">D9+D43</f>
        <v>13438934.15</v>
      </c>
      <c r="E77" s="58">
        <f t="shared" si="26"/>
        <v>88157441.939999998</v>
      </c>
      <c r="F77" s="58">
        <f t="shared" si="26"/>
        <v>12218703.75</v>
      </c>
      <c r="G77" s="58">
        <f t="shared" si="26"/>
        <v>12218703.75</v>
      </c>
      <c r="H77" s="58">
        <f t="shared" si="26"/>
        <v>75938738.189999998</v>
      </c>
      <c r="I77" s="8"/>
    </row>
    <row r="78" spans="2:9">
      <c r="B78" s="88"/>
      <c r="C78" s="47"/>
      <c r="D78" s="47"/>
      <c r="E78" s="47"/>
      <c r="F78" s="47"/>
      <c r="G78" s="47"/>
      <c r="H78" s="47"/>
      <c r="I78" s="9"/>
    </row>
    <row r="79" spans="2:9" ht="45">
      <c r="B79" s="89" t="s">
        <v>341</v>
      </c>
    </row>
    <row r="82" spans="2:7">
      <c r="B82" s="84" t="s">
        <v>350</v>
      </c>
      <c r="C82" s="8"/>
      <c r="D82" s="8"/>
      <c r="E82" s="8"/>
      <c r="F82" s="8"/>
      <c r="G82" s="77" t="s">
        <v>351</v>
      </c>
    </row>
    <row r="83" spans="2:7">
      <c r="B83" s="84" t="s">
        <v>352</v>
      </c>
      <c r="C83" s="8"/>
      <c r="D83" s="8"/>
      <c r="E83" s="8"/>
      <c r="F83" s="8"/>
      <c r="G83" s="77" t="s">
        <v>353</v>
      </c>
    </row>
  </sheetData>
  <mergeCells count="9">
    <mergeCell ref="C7:G7"/>
    <mergeCell ref="H7:H8"/>
    <mergeCell ref="B7:B8"/>
    <mergeCell ref="B1:H1"/>
    <mergeCell ref="B2:H2"/>
    <mergeCell ref="B3:H3"/>
    <mergeCell ref="B4:H4"/>
    <mergeCell ref="B5:H5"/>
    <mergeCell ref="B6:H6"/>
  </mergeCells>
  <printOptions horizontalCentered="1"/>
  <pageMargins left="0.23622047244094491" right="0.23622047244094491" top="0.11811023622047245" bottom="0.11811023622047245" header="0.31496062992125984" footer="0.31496062992125984"/>
  <pageSetup scale="55" orientation="portrait" horizontalDpi="4294967294" verticalDpi="4294967294" r:id="rId1"/>
  <rowBreaks count="1" manualBreakCount="1">
    <brk id="42" min="1" max="7" man="1"/>
  </rowBreaks>
  <ignoredErrors>
    <ignoredError sqref="C9:H18 C28:H36 C19:D27 C62:H70 C37:D61 F37:G61 C72:H78 C71:D71" unlockedFormula="1"/>
    <ignoredError sqref="E19:H27 H37:H61 E37:E61 E71:H7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zoomScaleNormal="100" workbookViewId="0">
      <selection activeCell="E36" sqref="E36"/>
    </sheetView>
  </sheetViews>
  <sheetFormatPr baseColWidth="10" defaultRowHeight="15"/>
  <cols>
    <col min="1" max="1" width="4.140625" style="8" customWidth="1"/>
    <col min="2" max="2" width="49.7109375" style="76" customWidth="1"/>
    <col min="3" max="3" width="16.5703125" customWidth="1"/>
    <col min="4" max="4" width="17.42578125" customWidth="1"/>
    <col min="5" max="5" width="19.85546875" customWidth="1"/>
    <col min="6" max="6" width="20.85546875" customWidth="1"/>
    <col min="7" max="7" width="20.5703125" customWidth="1"/>
    <col min="8" max="8" width="18.42578125" customWidth="1"/>
    <col min="9" max="9" width="6.7109375" customWidth="1"/>
  </cols>
  <sheetData>
    <row r="1" spans="2:8" ht="55.5" customHeight="1">
      <c r="B1" s="90" t="s">
        <v>144</v>
      </c>
      <c r="C1" s="91"/>
      <c r="D1" s="91"/>
      <c r="E1" s="91"/>
      <c r="F1" s="91"/>
      <c r="G1" s="91"/>
      <c r="H1" s="91"/>
    </row>
    <row r="2" spans="2:8">
      <c r="B2" s="105" t="s">
        <v>339</v>
      </c>
      <c r="C2" s="106"/>
      <c r="D2" s="106"/>
      <c r="E2" s="106"/>
      <c r="F2" s="106"/>
      <c r="G2" s="106"/>
      <c r="H2" s="107"/>
    </row>
    <row r="3" spans="2:8">
      <c r="B3" s="111" t="s">
        <v>1</v>
      </c>
      <c r="C3" s="112"/>
      <c r="D3" s="112"/>
      <c r="E3" s="112"/>
      <c r="F3" s="112"/>
      <c r="G3" s="112"/>
      <c r="H3" s="113"/>
    </row>
    <row r="4" spans="2:8">
      <c r="B4" s="111" t="s">
        <v>145</v>
      </c>
      <c r="C4" s="112"/>
      <c r="D4" s="112"/>
      <c r="E4" s="112"/>
      <c r="F4" s="112"/>
      <c r="G4" s="112"/>
      <c r="H4" s="113"/>
    </row>
    <row r="5" spans="2:8">
      <c r="B5" s="111" t="s">
        <v>340</v>
      </c>
      <c r="C5" s="112"/>
      <c r="D5" s="112"/>
      <c r="E5" s="112"/>
      <c r="F5" s="112"/>
      <c r="G5" s="112"/>
      <c r="H5" s="113"/>
    </row>
    <row r="6" spans="2:8">
      <c r="B6" s="98" t="s">
        <v>3</v>
      </c>
      <c r="C6" s="99"/>
      <c r="D6" s="99"/>
      <c r="E6" s="99"/>
      <c r="F6" s="99"/>
      <c r="G6" s="99"/>
      <c r="H6" s="100"/>
    </row>
    <row r="7" spans="2:8">
      <c r="B7" s="118" t="s">
        <v>146</v>
      </c>
      <c r="C7" s="92" t="s">
        <v>5</v>
      </c>
      <c r="D7" s="92"/>
      <c r="E7" s="92"/>
      <c r="F7" s="92"/>
      <c r="G7" s="92"/>
      <c r="H7" s="92" t="s">
        <v>6</v>
      </c>
    </row>
    <row r="8" spans="2:8" ht="30">
      <c r="B8" s="93"/>
      <c r="C8" s="13" t="s">
        <v>7</v>
      </c>
      <c r="D8" s="14" t="s">
        <v>107</v>
      </c>
      <c r="E8" s="14" t="s">
        <v>91</v>
      </c>
      <c r="F8" s="14" t="s">
        <v>10</v>
      </c>
      <c r="G8" s="14" t="s">
        <v>92</v>
      </c>
      <c r="H8" s="119"/>
    </row>
    <row r="9" spans="2:8">
      <c r="B9" s="70" t="s">
        <v>147</v>
      </c>
      <c r="C9" s="61">
        <f>C10+C11+C12+C15+C16+C19</f>
        <v>47647237.649999999</v>
      </c>
      <c r="D9" s="61">
        <f t="shared" ref="D9:H9" si="0">D10+D11+D12+D15+D16+D19</f>
        <v>5601395.3799999999</v>
      </c>
      <c r="E9" s="61">
        <f t="shared" si="0"/>
        <v>53248633.030000001</v>
      </c>
      <c r="F9" s="61">
        <f t="shared" si="0"/>
        <v>9778556.7699999996</v>
      </c>
      <c r="G9" s="61">
        <f t="shared" si="0"/>
        <v>9778556.7699999996</v>
      </c>
      <c r="H9" s="61">
        <f t="shared" si="0"/>
        <v>43470076.260000005</v>
      </c>
    </row>
    <row r="10" spans="2:8">
      <c r="B10" s="71" t="s">
        <v>148</v>
      </c>
      <c r="C10" s="69">
        <v>47647237.649999999</v>
      </c>
      <c r="D10" s="69">
        <v>5601395.3799999999</v>
      </c>
      <c r="E10" s="62">
        <f>C10+D10</f>
        <v>53248633.030000001</v>
      </c>
      <c r="F10" s="69">
        <v>9778556.7699999996</v>
      </c>
      <c r="G10" s="69">
        <v>9778556.7699999996</v>
      </c>
      <c r="H10" s="62">
        <f>E10-F10</f>
        <v>43470076.260000005</v>
      </c>
    </row>
    <row r="11" spans="2:8">
      <c r="B11" s="71" t="s">
        <v>149</v>
      </c>
      <c r="C11" s="62">
        <v>0</v>
      </c>
      <c r="D11" s="62">
        <v>0</v>
      </c>
      <c r="E11" s="62">
        <f>C11+D11</f>
        <v>0</v>
      </c>
      <c r="F11" s="62">
        <v>0</v>
      </c>
      <c r="G11" s="62">
        <v>0</v>
      </c>
      <c r="H11" s="62">
        <f>E11-F11</f>
        <v>0</v>
      </c>
    </row>
    <row r="12" spans="2:8">
      <c r="B12" s="71" t="s">
        <v>150</v>
      </c>
      <c r="C12" s="62">
        <f>C13+C14</f>
        <v>0</v>
      </c>
      <c r="D12" s="62">
        <f t="shared" ref="D12:H12" si="1">D13+D14</f>
        <v>0</v>
      </c>
      <c r="E12" s="62">
        <f t="shared" si="1"/>
        <v>0</v>
      </c>
      <c r="F12" s="62">
        <f t="shared" si="1"/>
        <v>0</v>
      </c>
      <c r="G12" s="62">
        <f t="shared" si="1"/>
        <v>0</v>
      </c>
      <c r="H12" s="62">
        <f t="shared" si="1"/>
        <v>0</v>
      </c>
    </row>
    <row r="13" spans="2:8">
      <c r="B13" s="71" t="s">
        <v>151</v>
      </c>
      <c r="C13" s="62">
        <v>0</v>
      </c>
      <c r="D13" s="62">
        <v>0</v>
      </c>
      <c r="E13" s="62">
        <f>C13+D13</f>
        <v>0</v>
      </c>
      <c r="F13" s="62">
        <v>0</v>
      </c>
      <c r="G13" s="62">
        <v>0</v>
      </c>
      <c r="H13" s="62">
        <f>E13-F13</f>
        <v>0</v>
      </c>
    </row>
    <row r="14" spans="2:8">
      <c r="B14" s="71" t="s">
        <v>152</v>
      </c>
      <c r="C14" s="62">
        <v>0</v>
      </c>
      <c r="D14" s="62">
        <v>0</v>
      </c>
      <c r="E14" s="62">
        <f>C14+D14</f>
        <v>0</v>
      </c>
      <c r="F14" s="62">
        <v>0</v>
      </c>
      <c r="G14" s="62">
        <v>0</v>
      </c>
      <c r="H14" s="62">
        <f>E14-F14</f>
        <v>0</v>
      </c>
    </row>
    <row r="15" spans="2:8">
      <c r="B15" s="71" t="s">
        <v>153</v>
      </c>
      <c r="C15" s="62">
        <v>0</v>
      </c>
      <c r="D15" s="62">
        <v>0</v>
      </c>
      <c r="E15" s="62">
        <f>C15+D15</f>
        <v>0</v>
      </c>
      <c r="F15" s="62">
        <v>0</v>
      </c>
      <c r="G15" s="62">
        <v>0</v>
      </c>
      <c r="H15" s="62">
        <f>E15-F15</f>
        <v>0</v>
      </c>
    </row>
    <row r="16" spans="2:8" ht="30">
      <c r="B16" s="71" t="s">
        <v>154</v>
      </c>
      <c r="C16" s="62">
        <f>C17+C18</f>
        <v>0</v>
      </c>
      <c r="D16" s="62">
        <f t="shared" ref="D16:H16" si="2">D17+D18</f>
        <v>0</v>
      </c>
      <c r="E16" s="62">
        <f t="shared" si="2"/>
        <v>0</v>
      </c>
      <c r="F16" s="62">
        <f t="shared" si="2"/>
        <v>0</v>
      </c>
      <c r="G16" s="62">
        <f t="shared" si="2"/>
        <v>0</v>
      </c>
      <c r="H16" s="62">
        <f t="shared" si="2"/>
        <v>0</v>
      </c>
    </row>
    <row r="17" spans="2:8">
      <c r="B17" s="71" t="s">
        <v>155</v>
      </c>
      <c r="C17" s="62">
        <v>0</v>
      </c>
      <c r="D17" s="62">
        <v>0</v>
      </c>
      <c r="E17" s="62">
        <f>C17+D17</f>
        <v>0</v>
      </c>
      <c r="F17" s="62">
        <v>0</v>
      </c>
      <c r="G17" s="62">
        <v>0</v>
      </c>
      <c r="H17" s="62">
        <f>E17-F17</f>
        <v>0</v>
      </c>
    </row>
    <row r="18" spans="2:8">
      <c r="B18" s="71" t="s">
        <v>156</v>
      </c>
      <c r="C18" s="62">
        <v>0</v>
      </c>
      <c r="D18" s="62">
        <v>0</v>
      </c>
      <c r="E18" s="62">
        <f>C18+D18</f>
        <v>0</v>
      </c>
      <c r="F18" s="62">
        <v>0</v>
      </c>
      <c r="G18" s="62">
        <v>0</v>
      </c>
      <c r="H18" s="62">
        <f>E18-F18</f>
        <v>0</v>
      </c>
    </row>
    <row r="19" spans="2:8">
      <c r="B19" s="71" t="s">
        <v>157</v>
      </c>
      <c r="C19" s="62">
        <v>0</v>
      </c>
      <c r="D19" s="62">
        <v>0</v>
      </c>
      <c r="E19" s="62">
        <f>C19+D19</f>
        <v>0</v>
      </c>
      <c r="F19" s="62">
        <v>0</v>
      </c>
      <c r="G19" s="62">
        <v>0</v>
      </c>
      <c r="H19" s="62">
        <f>E19-F19</f>
        <v>0</v>
      </c>
    </row>
    <row r="20" spans="2:8">
      <c r="B20" s="72"/>
      <c r="C20" s="63"/>
      <c r="D20" s="63"/>
      <c r="E20" s="63"/>
      <c r="F20" s="63"/>
      <c r="G20" s="63"/>
      <c r="H20" s="63"/>
    </row>
    <row r="21" spans="2:8">
      <c r="B21" s="73" t="s">
        <v>158</v>
      </c>
      <c r="C21" s="61">
        <f>C22+C23+C24+C27+C28+C31</f>
        <v>0</v>
      </c>
      <c r="D21" s="61">
        <f t="shared" ref="D21:H21" si="3">D22+D23+D24+D27+D28+D31</f>
        <v>0</v>
      </c>
      <c r="E21" s="61">
        <f t="shared" si="3"/>
        <v>0</v>
      </c>
      <c r="F21" s="61">
        <f t="shared" si="3"/>
        <v>0</v>
      </c>
      <c r="G21" s="61">
        <f t="shared" si="3"/>
        <v>0</v>
      </c>
      <c r="H21" s="61">
        <f t="shared" si="3"/>
        <v>0</v>
      </c>
    </row>
    <row r="22" spans="2:8">
      <c r="B22" s="71" t="s">
        <v>148</v>
      </c>
      <c r="C22" s="69">
        <v>0</v>
      </c>
      <c r="D22" s="69">
        <v>0</v>
      </c>
      <c r="E22" s="62">
        <f>C22+D22</f>
        <v>0</v>
      </c>
      <c r="F22" s="69">
        <v>0</v>
      </c>
      <c r="G22" s="69">
        <v>0</v>
      </c>
      <c r="H22" s="62">
        <f>E22-F22</f>
        <v>0</v>
      </c>
    </row>
    <row r="23" spans="2:8">
      <c r="B23" s="71" t="s">
        <v>149</v>
      </c>
      <c r="C23" s="62">
        <v>0</v>
      </c>
      <c r="D23" s="62">
        <v>0</v>
      </c>
      <c r="E23" s="62">
        <f>C23+D23</f>
        <v>0</v>
      </c>
      <c r="F23" s="62">
        <v>0</v>
      </c>
      <c r="G23" s="62">
        <v>0</v>
      </c>
      <c r="H23" s="62">
        <f>E23-F23</f>
        <v>0</v>
      </c>
    </row>
    <row r="24" spans="2:8">
      <c r="B24" s="71" t="s">
        <v>150</v>
      </c>
      <c r="C24" s="62">
        <f>C25+C26</f>
        <v>0</v>
      </c>
      <c r="D24" s="62">
        <f>D25+D26</f>
        <v>0</v>
      </c>
      <c r="E24" s="62">
        <f>E25+E26</f>
        <v>0</v>
      </c>
      <c r="F24" s="62">
        <f t="shared" ref="F24:H24" si="4">F25+F26</f>
        <v>0</v>
      </c>
      <c r="G24" s="62">
        <f t="shared" si="4"/>
        <v>0</v>
      </c>
      <c r="H24" s="62">
        <f t="shared" si="4"/>
        <v>0</v>
      </c>
    </row>
    <row r="25" spans="2:8">
      <c r="B25" s="71" t="s">
        <v>151</v>
      </c>
      <c r="C25" s="62">
        <v>0</v>
      </c>
      <c r="D25" s="62">
        <v>0</v>
      </c>
      <c r="E25" s="62">
        <f>C25+D25</f>
        <v>0</v>
      </c>
      <c r="F25" s="62">
        <v>0</v>
      </c>
      <c r="G25" s="62">
        <v>0</v>
      </c>
      <c r="H25" s="62">
        <f>E25-F25</f>
        <v>0</v>
      </c>
    </row>
    <row r="26" spans="2:8">
      <c r="B26" s="71" t="s">
        <v>152</v>
      </c>
      <c r="C26" s="62">
        <v>0</v>
      </c>
      <c r="D26" s="62">
        <v>0</v>
      </c>
      <c r="E26" s="62">
        <f>C26+D26</f>
        <v>0</v>
      </c>
      <c r="F26" s="62">
        <v>0</v>
      </c>
      <c r="G26" s="62">
        <v>0</v>
      </c>
      <c r="H26" s="62">
        <f>E26-F26</f>
        <v>0</v>
      </c>
    </row>
    <row r="27" spans="2:8">
      <c r="B27" s="71" t="s">
        <v>153</v>
      </c>
      <c r="C27" s="62">
        <v>0</v>
      </c>
      <c r="D27" s="62">
        <v>0</v>
      </c>
      <c r="E27" s="62">
        <f>C27+D27</f>
        <v>0</v>
      </c>
      <c r="F27" s="62">
        <v>0</v>
      </c>
      <c r="G27" s="62">
        <v>0</v>
      </c>
      <c r="H27" s="62">
        <f>E27-F27</f>
        <v>0</v>
      </c>
    </row>
    <row r="28" spans="2:8" ht="30">
      <c r="B28" s="71" t="s">
        <v>154</v>
      </c>
      <c r="C28" s="62">
        <f>C29+C30</f>
        <v>0</v>
      </c>
      <c r="D28" s="62">
        <f t="shared" ref="D28:H28" si="5">D29+D30</f>
        <v>0</v>
      </c>
      <c r="E28" s="62">
        <f t="shared" si="5"/>
        <v>0</v>
      </c>
      <c r="F28" s="62">
        <f t="shared" si="5"/>
        <v>0</v>
      </c>
      <c r="G28" s="62">
        <f t="shared" si="5"/>
        <v>0</v>
      </c>
      <c r="H28" s="62">
        <f t="shared" si="5"/>
        <v>0</v>
      </c>
    </row>
    <row r="29" spans="2:8">
      <c r="B29" s="71" t="s">
        <v>155</v>
      </c>
      <c r="C29" s="62">
        <v>0</v>
      </c>
      <c r="D29" s="62">
        <v>0</v>
      </c>
      <c r="E29" s="62">
        <f>C29+D29</f>
        <v>0</v>
      </c>
      <c r="F29" s="62">
        <v>0</v>
      </c>
      <c r="G29" s="62">
        <v>0</v>
      </c>
      <c r="H29" s="62">
        <f>E29-F29</f>
        <v>0</v>
      </c>
    </row>
    <row r="30" spans="2:8">
      <c r="B30" s="71" t="s">
        <v>156</v>
      </c>
      <c r="C30" s="62">
        <v>0</v>
      </c>
      <c r="D30" s="62">
        <v>0</v>
      </c>
      <c r="E30" s="62">
        <f>C30+D30</f>
        <v>0</v>
      </c>
      <c r="F30" s="62">
        <v>0</v>
      </c>
      <c r="G30" s="62">
        <v>0</v>
      </c>
      <c r="H30" s="62">
        <f>E30-F30</f>
        <v>0</v>
      </c>
    </row>
    <row r="31" spans="2:8">
      <c r="B31" s="71" t="s">
        <v>157</v>
      </c>
      <c r="C31" s="62">
        <v>0</v>
      </c>
      <c r="D31" s="62">
        <v>0</v>
      </c>
      <c r="E31" s="62">
        <f>C31+D31</f>
        <v>0</v>
      </c>
      <c r="F31" s="62">
        <v>0</v>
      </c>
      <c r="G31" s="62">
        <v>0</v>
      </c>
      <c r="H31" s="62">
        <f>E31-F31</f>
        <v>0</v>
      </c>
    </row>
    <row r="32" spans="2:8">
      <c r="B32" s="72"/>
      <c r="C32" s="63"/>
      <c r="D32" s="63"/>
      <c r="E32" s="63"/>
      <c r="F32" s="63"/>
      <c r="G32" s="63"/>
      <c r="H32" s="63"/>
    </row>
    <row r="33" spans="2:8">
      <c r="B33" s="74" t="s">
        <v>159</v>
      </c>
      <c r="C33" s="61">
        <f>C9+C21</f>
        <v>47647237.649999999</v>
      </c>
      <c r="D33" s="61">
        <f t="shared" ref="D33:H33" si="6">D9+D21</f>
        <v>5601395.3799999999</v>
      </c>
      <c r="E33" s="61">
        <f t="shared" si="6"/>
        <v>53248633.030000001</v>
      </c>
      <c r="F33" s="61">
        <f t="shared" si="6"/>
        <v>9778556.7699999996</v>
      </c>
      <c r="G33" s="61">
        <f t="shared" si="6"/>
        <v>9778556.7699999996</v>
      </c>
      <c r="H33" s="61">
        <f t="shared" si="6"/>
        <v>43470076.260000005</v>
      </c>
    </row>
    <row r="34" spans="2:8">
      <c r="B34" s="75"/>
      <c r="C34" s="48"/>
      <c r="D34" s="48"/>
      <c r="E34" s="48"/>
      <c r="F34" s="48"/>
      <c r="G34" s="48"/>
      <c r="H34" s="48"/>
    </row>
    <row r="35" spans="2:8" ht="18" customHeight="1">
      <c r="B35" s="117" t="s">
        <v>341</v>
      </c>
      <c r="C35" s="117"/>
      <c r="D35" s="117"/>
      <c r="E35" s="117"/>
      <c r="F35" s="117"/>
      <c r="G35" s="117"/>
      <c r="H35" s="117"/>
    </row>
    <row r="38" spans="2:8">
      <c r="B38" s="84" t="s">
        <v>350</v>
      </c>
      <c r="C38" s="8"/>
      <c r="D38" s="8"/>
      <c r="E38" s="8"/>
      <c r="F38" s="8"/>
      <c r="G38" s="77" t="s">
        <v>351</v>
      </c>
    </row>
    <row r="39" spans="2:8">
      <c r="B39" s="84" t="s">
        <v>352</v>
      </c>
      <c r="C39" s="8"/>
      <c r="D39" s="8"/>
      <c r="E39" s="8"/>
      <c r="F39" s="8"/>
      <c r="G39" s="77" t="s">
        <v>353</v>
      </c>
    </row>
  </sheetData>
  <mergeCells count="10">
    <mergeCell ref="B35:H35"/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ageMargins left="0.25" right="0.25" top="0.75" bottom="0.75" header="0.3" footer="0.3"/>
  <pageSetup scale="60" orientation="portrait" horizontalDpi="4294967294" verticalDpi="4294967294" r:id="rId1"/>
  <ignoredErrors>
    <ignoredError sqref="C9:H11 C29:H34 C12:D28 F12:G28" unlockedFormula="1"/>
    <ignoredError sqref="H12:H28 E12:E2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F6A</vt:lpstr>
      <vt:lpstr>F6B</vt:lpstr>
      <vt:lpstr>F6C</vt:lpstr>
      <vt:lpstr>F6D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2024-04-30T20:48:52Z</cp:lastPrinted>
  <dcterms:created xsi:type="dcterms:W3CDTF">2018-11-21T18:09:30Z</dcterms:created>
  <dcterms:modified xsi:type="dcterms:W3CDTF">2024-04-30T20:53:23Z</dcterms:modified>
</cp:coreProperties>
</file>