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<sst xmlns="http://schemas.openxmlformats.org/spreadsheetml/2006/main" count="103" uniqueCount="55">
  <si>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</si>
  <si>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</si>
  <si>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</si>
  <si>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</si>
  <si>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</si>
  <si>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</si>
  <si>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</si>
  <si>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</si>
  <si>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</si>
  <si>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</si>
  <si>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</si>
  <si>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</si>
  <si>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</si>
  <si>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</si>
  <si>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</si>
  <si>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</si>
  <si>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</si>
  <si>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</si>
  <si>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</si>
  <si>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</si>
  <si>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</si>
  <si>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</si>
  <si>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</si>
  <si>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</si>
  <si>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</si>
  <si>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</si>
  <si>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</si>
  <si>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</si>
  <si>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</si>
  <si>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</si>
  <si>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</si>
  <si>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</si>
  <si>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</si>
  <si>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</si>
  <si>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</si>
  <si>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</si>
  <si>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</si>
  <si>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</si>
  <si>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</si>
  <si>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</si>
  <si>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</si>
  <si>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</si>
  <si>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</si>
  <si>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</si>
  <si>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</si>
  <si>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</si>
  <si>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</si>
  <si>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</si>
  <si>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</si>
  <si>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</si>
  <si>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GUANAJUATENSE PARA PERSONAS CON DISCAPACIDAD
Estado Analítico de Ingresos
Del 1 de Enero al 30 de Septiembre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</si>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</sst>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0" xfId="9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workbookViewId="0">
      <selection activeCell="F12" sqref="F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8050386</v>
      </c>
      <c r="D11" s="22">
        <v>9313909.8699999992</v>
      </c>
      <c r="E11" s="22">
        <f t="shared" si="2"/>
        <v>17364295.869999997</v>
      </c>
      <c r="F11" s="22">
        <v>7695032.4299999997</v>
      </c>
      <c r="G11" s="22">
        <v>7695032.4299999997</v>
      </c>
      <c r="H11" s="22">
        <f t="shared" si="3"/>
        <v>-355353.5700000003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48162815.409999996</v>
      </c>
      <c r="D13" s="22">
        <v>3390667.24</v>
      </c>
      <c r="E13" s="22">
        <f t="shared" si="2"/>
        <v>51553482.649999999</v>
      </c>
      <c r="F13" s="22">
        <v>33833904.590000004</v>
      </c>
      <c r="G13" s="22">
        <v>33833904.590000004</v>
      </c>
      <c r="H13" s="22">
        <f t="shared" si="3"/>
        <v>-14328910.819999993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56213201.409999996</v>
      </c>
      <c r="D16" s="23">
        <f t="shared" ref="D16:H16" si="6">SUM(D5:D14)</f>
        <v>12704577.109999999</v>
      </c>
      <c r="E16" s="23">
        <f t="shared" si="6"/>
        <v>68917778.519999996</v>
      </c>
      <c r="F16" s="23">
        <f t="shared" si="6"/>
        <v>41528937.020000003</v>
      </c>
      <c r="G16" s="11">
        <f t="shared" si="6"/>
        <v>41528937.020000003</v>
      </c>
      <c r="H16" s="12">
        <f t="shared" si="6"/>
        <v>-14684264.389999993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56213201.409999996</v>
      </c>
      <c r="D31" s="26">
        <f t="shared" si="14"/>
        <v>12704577.109999999</v>
      </c>
      <c r="E31" s="26">
        <f t="shared" si="14"/>
        <v>68917778.519999996</v>
      </c>
      <c r="F31" s="26">
        <f t="shared" si="14"/>
        <v>41528937.020000003</v>
      </c>
      <c r="G31" s="26">
        <f t="shared" si="14"/>
        <v>41528937.020000003</v>
      </c>
      <c r="H31" s="26">
        <f t="shared" si="14"/>
        <v>-14684264.389999993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8050386</v>
      </c>
      <c r="D34" s="25">
        <v>9313909.8699999992</v>
      </c>
      <c r="E34" s="25">
        <f>C34+D34</f>
        <v>17364295.869999997</v>
      </c>
      <c r="F34" s="25">
        <v>7695032.4299999997</v>
      </c>
      <c r="G34" s="25">
        <v>7695032.4299999997</v>
      </c>
      <c r="H34" s="25">
        <f t="shared" si="15"/>
        <v>-355353.5700000003</v>
      </c>
      <c r="I34" s="45" t="s">
        <v>42</v>
      </c>
    </row>
    <row r="35" spans="1:9" ht="22.5" x14ac:dyDescent="0.2">
      <c r="A35" s="16"/>
      <c r="B35" s="17" t="s">
        <v>26</v>
      </c>
      <c r="C35" s="25">
        <v>48162815.409999996</v>
      </c>
      <c r="D35" s="25">
        <v>3390667.24</v>
      </c>
      <c r="E35" s="25">
        <f>C35+D35</f>
        <v>51553482.649999999</v>
      </c>
      <c r="F35" s="25">
        <v>33833904.590000004</v>
      </c>
      <c r="G35" s="25">
        <v>33833904.590000004</v>
      </c>
      <c r="H35" s="25">
        <f t="shared" ref="H35" si="16">G35-C35</f>
        <v>-14328910.819999993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56213201.409999996</v>
      </c>
      <c r="D39" s="23">
        <f t="shared" ref="D39:H39" si="18">SUM(D37+D31+D21)</f>
        <v>12704577.109999999</v>
      </c>
      <c r="E39" s="23">
        <f t="shared" si="18"/>
        <v>68917778.519999996</v>
      </c>
      <c r="F39" s="23">
        <f t="shared" si="18"/>
        <v>41528937.020000003</v>
      </c>
      <c r="G39" s="23">
        <f t="shared" si="18"/>
        <v>41528937.020000003</v>
      </c>
      <c r="H39" s="12">
        <f t="shared" si="18"/>
        <v>-14684264.389999993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ht="17.25" customHeight="1" x14ac:dyDescent="0.2">
      <c r="B41" s="46" t="s">
        <v>49</v>
      </c>
    </row>
    <row r="42" spans="1:9" ht="22.5" hidden="1" x14ac:dyDescent="0.2">
      <c r="B42" s="38" t="s">
        <v>34</v>
      </c>
    </row>
    <row r="43" spans="1:9" hidden="1" x14ac:dyDescent="0.2">
      <c r="B43" s="39" t="s">
        <v>35</v>
      </c>
    </row>
    <row r="44" spans="1:9" ht="30.75" hidden="1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8" spans="1:9" x14ac:dyDescent="0.2">
      <c r="B48" s="47" t="s">
        <v>51</v>
      </c>
      <c r="E48" s="47" t="s">
        <v>52</v>
      </c>
    </row>
    <row r="49" spans="2:5" x14ac:dyDescent="0.2">
      <c r="B49" s="47" t="s">
        <v>53</v>
      </c>
      <c r="E49" s="47" t="s">
        <v>54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ignoredErrors>
    <ignoredError sqref="C20:G20 C4:G4 I5:I40" numberStoredAsText="1"/>
    <ignoredError sqref="E5:H16 C16:D16 C21:H31 E32:E39 C37:C39 H32:H39 D37:D39 F37:G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2022-10-20T16:19:21Z</cp:lastPrinted>
  <dcterms:created xsi:type="dcterms:W3CDTF">2012-12-11T20:48:19Z</dcterms:created>
  <dcterms:modified xsi:type="dcterms:W3CDTF">2022-10-20T16:19:58Z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