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<sst xmlns="http://schemas.openxmlformats.org/spreadsheetml/2006/main" count="66" uniqueCount="65">
  <si>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</si>
  <si>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</si>
  <si>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</si>
  <si>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</si>
  <si>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</si>
  <si>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</si>
  <si>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</si>
  <si>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</si>
  <si>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</si>
  <si>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</si>
  <si>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</si>
  <si>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</si>
  <si>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</si>
  <si>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</si>
  <si>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</si>
  <si>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</si>
  <si>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</si>
  <si>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</si>
  <si>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</si>
  <si>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</si>
  <si>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</si>
  <si>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</si>
  <si>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</si>
  <si>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</si>
  <si>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</si>
  <si>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</si>
  <si>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</si>
  <si>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</si>
  <si>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</si>
  <si>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</si>
  <si>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</si>
  <si>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</si>
  <si>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</si>
  <si>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</si>
  <si>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</si>
  <si>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</si>
  <si>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</si>
  <si>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</si>
  <si>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</si>
  <si>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</si>
  <si>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</si>
  <si>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</si>
  <si>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</si>
  <si>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</si>
  <si>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</si>
  <si>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</si>
  <si>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</si>
  <si>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</si>
  <si>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</si>
  <si>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</si>
  <si>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</si>
  <si>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</si>
  <si>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</si>
  <si>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</si>
  <si>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</si>
  <si>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</si>
  <si>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</si>
  <si>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</si>
  <si>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</si>
  <si>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</si>
  <si>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GUANAJUATENSE PARA PERSONAS CON DISCAPACIDAD
Estado de Situación Financiera
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</si>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</sst>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Protection="1"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6" zoomScaleNormal="100" zoomScaleSheetLayoutView="100" workbookViewId="0">
      <selection activeCell="D45" sqref="D4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27582644.210000001</v>
      </c>
      <c r="C5" s="20">
        <v>24795178.690000001</v>
      </c>
      <c r="D5" s="9" t="s">
        <v>36</v>
      </c>
      <c r="E5" s="20">
        <v>8085830.9199999999</v>
      </c>
      <c r="F5" s="23">
        <v>7975640.6699999999</v>
      </c>
    </row>
    <row r="6" spans="1:6" x14ac:dyDescent="0.2">
      <c r="A6" s="9" t="s">
        <v>23</v>
      </c>
      <c r="B6" s="20">
        <v>55000</v>
      </c>
      <c r="C6" s="20">
        <v>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27637644.210000001</v>
      </c>
      <c r="C13" s="22">
        <f>SUM(C5:C11)</f>
        <v>24795178.690000001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8085830.9199999999</v>
      </c>
      <c r="F14" s="27">
        <f>SUM(F5:F12)</f>
        <v>7975640.6699999999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84158786.950000003</v>
      </c>
      <c r="C18" s="20">
        <v>84158786.950000003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122191234.93000001</v>
      </c>
      <c r="C19" s="20">
        <v>121506834.93000001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2671.86</v>
      </c>
      <c r="C20" s="20">
        <v>2671.86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-112149765.44</v>
      </c>
      <c r="C21" s="20">
        <v>-112149765.44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855977.8</v>
      </c>
      <c r="C22" s="20">
        <v>855977.8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95058906.100000009</v>
      </c>
      <c r="C26" s="22">
        <f>SUM(C16:C24)</f>
        <v>94374506.100000009</v>
      </c>
      <c r="D26" s="12" t="s">
        <v>50</v>
      </c>
      <c r="E26" s="22">
        <f>SUM(E24+E14)</f>
        <v>8085830.9199999999</v>
      </c>
      <c r="F26" s="27">
        <f>SUM(F14+F24)</f>
        <v>7975640.6699999999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122696550.31</v>
      </c>
      <c r="C28" s="22">
        <f>C13+C26</f>
        <v>119169684.79000001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167726022.56999999</v>
      </c>
      <c r="F30" s="27">
        <f>SUM(F31:F33)</f>
        <v>167726022.56999999</v>
      </c>
    </row>
    <row r="31" spans="1:6" x14ac:dyDescent="0.2">
      <c r="A31" s="16"/>
      <c r="B31" s="14"/>
      <c r="C31" s="15"/>
      <c r="D31" s="9" t="s">
        <v>2</v>
      </c>
      <c r="E31" s="20">
        <v>167726022.56999999</v>
      </c>
      <c r="F31" s="23">
        <v>167726022.56999999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-53115303.18</v>
      </c>
      <c r="F35" s="27">
        <f>SUM(F36:F40)</f>
        <v>-56531978.450000003</v>
      </c>
    </row>
    <row r="36" spans="1:6" x14ac:dyDescent="0.2">
      <c r="A36" s="16"/>
      <c r="B36" s="14"/>
      <c r="C36" s="15"/>
      <c r="D36" s="9" t="s">
        <v>46</v>
      </c>
      <c r="E36" s="20">
        <v>3416675.27</v>
      </c>
      <c r="F36" s="23">
        <v>-7072620.0599999996</v>
      </c>
    </row>
    <row r="37" spans="1:6" x14ac:dyDescent="0.2">
      <c r="A37" s="16"/>
      <c r="B37" s="14"/>
      <c r="C37" s="15"/>
      <c r="D37" s="9" t="s">
        <v>14</v>
      </c>
      <c r="E37" s="20">
        <v>-56531978.450000003</v>
      </c>
      <c r="F37" s="23">
        <v>-49459358.390000001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114610719.38999999</v>
      </c>
      <c r="F46" s="27">
        <f>SUM(F42+F35+F30)</f>
        <v>111194044.11999999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122696550.30999999</v>
      </c>
      <c r="F48" s="22">
        <f>F46+F26</f>
        <v>119169684.78999999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ht="12.75" x14ac:dyDescent="0.2">
      <c r="A52" s="19"/>
    </row>
    <row r="55" spans="1:6" ht="12" x14ac:dyDescent="0.2">
      <c r="A55" s="28" t="s">
        <v>61</v>
      </c>
      <c r="D55" s="28" t="s">
        <v>62</v>
      </c>
    </row>
    <row r="56" spans="1:6" ht="12" x14ac:dyDescent="0.2">
      <c r="A56" s="28" t="s">
        <v>63</v>
      </c>
      <c r="D56" s="28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39370078740157483" header="0" footer="0"/>
  <pageSetup scale="80" orientation="landscape" horizontalDpi="4294967294" verticalDpi="4294967294" r:id="rId1"/>
  <headerFooter alignWithMargins="0"/>
  <ignoredErrors>
    <ignoredError sqref="B13:C28 E14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2024-04-22T17:06:06Z</cp:lastPrinted>
  <dcterms:created xsi:type="dcterms:W3CDTF">2012-12-11T20:26:08Z</dcterms:created>
  <dcterms:modified xsi:type="dcterms:W3CDTF">2024-04-22T17:06:09Z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