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'F5'!$B$4:$H$72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  <c r="E70" i="1"/>
  <c r="H69" i="1"/>
  <c r="E69" i="1"/>
  <c r="H68" i="1"/>
  <c r="E68" i="1"/>
  <c r="H64" i="1"/>
  <c r="E64" i="1"/>
  <c r="H60" i="1"/>
  <c r="E60" i="1"/>
  <c r="H59" i="1"/>
  <c r="E59" i="1"/>
  <c r="H58" i="1"/>
  <c r="E58" i="1"/>
  <c r="H57" i="1"/>
  <c r="E57" i="1"/>
  <c r="H56" i="1"/>
  <c r="E56" i="1"/>
  <c r="H37" i="1"/>
  <c r="E37" i="1"/>
  <c r="H36" i="1"/>
  <c r="E36" i="1"/>
  <c r="H35" i="1"/>
  <c r="E35" i="1"/>
  <c r="H34" i="1"/>
  <c r="E34" i="1"/>
  <c r="H33" i="1"/>
  <c r="E33" i="1"/>
  <c r="G26" i="1"/>
  <c r="G14" i="1"/>
  <c r="F26" i="1"/>
  <c r="F14" i="1"/>
  <c r="D26" i="1"/>
  <c r="D14" i="1"/>
  <c r="H55" i="1" l="1"/>
  <c r="H54" i="1"/>
  <c r="H53" i="1"/>
  <c r="H52" i="1"/>
  <c r="H50" i="1"/>
  <c r="H49" i="1"/>
  <c r="H48" i="1"/>
  <c r="H47" i="1"/>
  <c r="H46" i="1"/>
  <c r="H45" i="1"/>
  <c r="H44" i="1"/>
  <c r="H4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H7" i="1"/>
  <c r="H71" i="1" l="1"/>
  <c r="H63" i="1" l="1"/>
  <c r="H51" i="1"/>
  <c r="H42" i="1"/>
  <c r="H26" i="1"/>
  <c r="H14" i="1"/>
  <c r="H61" i="1" l="1"/>
  <c r="H38" i="1"/>
  <c r="E55" i="1"/>
  <c r="E54" i="1"/>
  <c r="E53" i="1"/>
  <c r="E52" i="1"/>
  <c r="E50" i="1"/>
  <c r="E49" i="1"/>
  <c r="E48" i="1"/>
  <c r="E47" i="1"/>
  <c r="E46" i="1"/>
  <c r="E45" i="1"/>
  <c r="E44" i="1"/>
  <c r="E4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  <c r="H66" i="1" l="1"/>
  <c r="G71" i="1"/>
  <c r="F71" i="1"/>
  <c r="E71" i="1"/>
  <c r="D71" i="1"/>
  <c r="C71" i="1"/>
  <c r="G63" i="1"/>
  <c r="F63" i="1"/>
  <c r="E63" i="1"/>
  <c r="D63" i="1"/>
  <c r="C63" i="1"/>
  <c r="G51" i="1"/>
  <c r="F51" i="1"/>
  <c r="E51" i="1"/>
  <c r="D51" i="1"/>
  <c r="C51" i="1"/>
  <c r="G42" i="1"/>
  <c r="F42" i="1"/>
  <c r="E42" i="1"/>
  <c r="D42" i="1"/>
  <c r="C42" i="1"/>
  <c r="E26" i="1"/>
  <c r="C26" i="1"/>
  <c r="E14" i="1"/>
  <c r="C14" i="1"/>
  <c r="D61" i="1" l="1"/>
  <c r="F61" i="1"/>
  <c r="C61" i="1"/>
  <c r="F38" i="1"/>
  <c r="D38" i="1"/>
  <c r="G61" i="1"/>
  <c r="C38" i="1"/>
  <c r="G38" i="1"/>
  <c r="E38" i="1"/>
  <c r="E61" i="1"/>
  <c r="F66" i="1" l="1"/>
  <c r="D66" i="1"/>
  <c r="C66" i="1"/>
  <c r="G66" i="1"/>
  <c r="H39" i="1"/>
  <c r="E66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<sst xmlns="http://schemas.openxmlformats.org/spreadsheetml/2006/main" count="72" uniqueCount="72">
  <si>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</si>
  <si>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</si>
  <si>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</si>
  <si>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</si>
  <si>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</si>
  <si>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</si>
  <si>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</si>
  <si>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</si>
  <si>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</si>
  <si>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</si>
  <si>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</si>
  <si>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</si>
  <si>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</si>
  <si>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</si>
  <si>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</si>
  <si>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</si>
  <si>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</si>
  <si>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</si>
  <si>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</si>
  <si>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</si>
  <si>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</si>
  <si>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</si>
  <si>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</si>
  <si>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</si>
  <si>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</si>
  <si>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</si>
  <si>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</si>
  <si>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</si>
  <si>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</si>
  <si>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</si>
  <si>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</si>
  <si>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</si>
  <si>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</si>
  <si>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</si>
  <si>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</si>
  <si>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</si>
  <si>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</si>
  <si>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</si>
  <si>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</si>
  <si>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</si>
  <si>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</si>
  <si>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</si>
  <si>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</si>
  <si>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</si>
  <si>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</si>
  <si>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</si>
  <si>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</si>
  <si>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</si>
  <si>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</si>
  <si>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</si>
  <si>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</si>
  <si>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</si>
  <si>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</si>
  <si>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</si>
  <si>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</si>
  <si>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</si>
  <si>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</si>
  <si>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</si>
  <si>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</si>
  <si>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</si>
  <si>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</si>
  <si>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</si>
  <si>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</si>
  <si>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</si>
  <si>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</si>
  <si>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</si>
  <si>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</si>
  <si>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</si>
  <si>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</si>
  <si>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</si>
  <si>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</si>
  <si>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INSTITUTO GUANAJUATENSE PARA PERSONAS CON DISCAPACIDAD
Estado Analítico de Ingresos Detallado - LDF
al 31 de Diciembre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</si>
</sst>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74"/>
  <sheetViews>
    <sheetView showGridLines="0" tabSelected="1" zoomScale="85" zoomScaleNormal="85" workbookViewId="0">
      <selection activeCell="N21" sqref="N20:N21"/>
    </sheetView>
  </sheetViews>
  <sheetFormatPr baseColWidth="10" defaultRowHeight="11.25" x14ac:dyDescent="0.2"/>
  <cols>
    <col min="1" max="1" width="8.33203125" style="1" customWidth="1"/>
    <col min="2" max="2" width="65.33203125" style="1" customWidth="1"/>
    <col min="3" max="8" width="16.83203125" style="1" customWidth="1"/>
    <col min="9" max="9" width="9.83203125" style="1" customWidth="1"/>
    <col min="10" max="16384" width="12" style="1"/>
  </cols>
  <sheetData>
    <row r="2" spans="2:8" ht="45.95" customHeight="1" x14ac:dyDescent="0.2">
      <c r="B2" s="29" t="s">
        <v>71</v>
      </c>
      <c r="C2" s="30"/>
      <c r="D2" s="30"/>
      <c r="E2" s="30"/>
      <c r="F2" s="30"/>
      <c r="G2" s="30"/>
      <c r="H2" s="31"/>
    </row>
    <row r="3" spans="2:8" x14ac:dyDescent="0.2">
      <c r="B3" s="2"/>
      <c r="C3" s="32" t="s">
        <v>0</v>
      </c>
      <c r="D3" s="32"/>
      <c r="E3" s="32"/>
      <c r="F3" s="32"/>
      <c r="G3" s="32"/>
      <c r="H3" s="3"/>
    </row>
    <row r="4" spans="2:8" ht="22.5" x14ac:dyDescent="0.2">
      <c r="B4" s="4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4" t="s">
        <v>7</v>
      </c>
    </row>
    <row r="5" spans="2:8" ht="5.0999999999999996" customHeight="1" x14ac:dyDescent="0.2">
      <c r="B5" s="7"/>
      <c r="C5" s="8"/>
      <c r="D5" s="8"/>
      <c r="E5" s="8"/>
      <c r="F5" s="8"/>
      <c r="G5" s="8"/>
      <c r="H5" s="8"/>
    </row>
    <row r="6" spans="2:8" x14ac:dyDescent="0.2">
      <c r="B6" s="9" t="s">
        <v>8</v>
      </c>
      <c r="C6" s="10"/>
      <c r="D6" s="10"/>
      <c r="E6" s="10"/>
      <c r="F6" s="10"/>
      <c r="G6" s="10"/>
      <c r="H6" s="10"/>
    </row>
    <row r="7" spans="2:8" x14ac:dyDescent="0.2">
      <c r="B7" s="11" t="s">
        <v>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f>G7-C7</f>
        <v>0</v>
      </c>
    </row>
    <row r="8" spans="2:8" x14ac:dyDescent="0.2">
      <c r="B8" s="11" t="s">
        <v>10</v>
      </c>
      <c r="C8" s="10">
        <v>0</v>
      </c>
      <c r="D8" s="10">
        <v>0</v>
      </c>
      <c r="E8" s="10">
        <f t="shared" ref="E8:E32" si="0">C8+D8</f>
        <v>0</v>
      </c>
      <c r="F8" s="10">
        <v>0</v>
      </c>
      <c r="G8" s="10">
        <v>0</v>
      </c>
      <c r="H8" s="10">
        <f t="shared" ref="H8:H13" si="1">G8-C8</f>
        <v>0</v>
      </c>
    </row>
    <row r="9" spans="2:8" x14ac:dyDescent="0.2">
      <c r="B9" s="11" t="s">
        <v>11</v>
      </c>
      <c r="C9" s="10">
        <v>0</v>
      </c>
      <c r="D9" s="10">
        <v>0</v>
      </c>
      <c r="E9" s="10">
        <f t="shared" si="0"/>
        <v>0</v>
      </c>
      <c r="F9" s="10">
        <v>0</v>
      </c>
      <c r="G9" s="10">
        <v>0</v>
      </c>
      <c r="H9" s="10">
        <f t="shared" si="1"/>
        <v>0</v>
      </c>
    </row>
    <row r="10" spans="2:8" x14ac:dyDescent="0.2">
      <c r="B10" s="11" t="s">
        <v>12</v>
      </c>
      <c r="C10" s="10">
        <v>0</v>
      </c>
      <c r="D10" s="10">
        <v>0</v>
      </c>
      <c r="E10" s="10">
        <f t="shared" si="0"/>
        <v>0</v>
      </c>
      <c r="F10" s="10">
        <v>0</v>
      </c>
      <c r="G10" s="10">
        <v>0</v>
      </c>
      <c r="H10" s="10">
        <f t="shared" si="1"/>
        <v>0</v>
      </c>
    </row>
    <row r="11" spans="2:8" x14ac:dyDescent="0.2">
      <c r="B11" s="11" t="s">
        <v>13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2:8" x14ac:dyDescent="0.2">
      <c r="B12" s="11" t="s">
        <v>14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2:8" x14ac:dyDescent="0.2">
      <c r="B13" s="11" t="s">
        <v>15</v>
      </c>
      <c r="C13" s="10">
        <v>7058424</v>
      </c>
      <c r="D13" s="10">
        <v>8401584.5399999991</v>
      </c>
      <c r="E13" s="10">
        <f t="shared" si="0"/>
        <v>15460008.539999999</v>
      </c>
      <c r="F13" s="10">
        <v>10235940.939999999</v>
      </c>
      <c r="G13" s="10">
        <v>10235940.939999999</v>
      </c>
      <c r="H13" s="10">
        <f t="shared" si="1"/>
        <v>3177516.9399999995</v>
      </c>
    </row>
    <row r="14" spans="2:8" x14ac:dyDescent="0.2">
      <c r="B14" s="11" t="s">
        <v>16</v>
      </c>
      <c r="C14" s="10">
        <f>SUM(C15:C25)</f>
        <v>0</v>
      </c>
      <c r="D14" s="10">
        <f>SUM(D15:D25)</f>
        <v>0</v>
      </c>
      <c r="E14" s="10">
        <f t="shared" ref="E14:H14" si="2">SUM(E15:E25)</f>
        <v>0</v>
      </c>
      <c r="F14" s="10">
        <f>SUM(F15:F25)</f>
        <v>0</v>
      </c>
      <c r="G14" s="10">
        <f>SUM(G15:G25)</f>
        <v>0</v>
      </c>
      <c r="H14" s="10">
        <f t="shared" si="2"/>
        <v>0</v>
      </c>
    </row>
    <row r="15" spans="2:8" x14ac:dyDescent="0.2">
      <c r="B15" s="12" t="s">
        <v>17</v>
      </c>
      <c r="C15" s="10">
        <v>0</v>
      </c>
      <c r="D15" s="10">
        <v>0</v>
      </c>
      <c r="E15" s="10">
        <f t="shared" si="0"/>
        <v>0</v>
      </c>
      <c r="F15" s="10">
        <v>0</v>
      </c>
      <c r="G15" s="10">
        <v>0</v>
      </c>
      <c r="H15" s="10">
        <f t="shared" ref="H15:H25" si="3">G15-C15</f>
        <v>0</v>
      </c>
    </row>
    <row r="16" spans="2:8" x14ac:dyDescent="0.2">
      <c r="B16" s="12" t="s">
        <v>18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3"/>
        <v>0</v>
      </c>
    </row>
    <row r="17" spans="2:8" x14ac:dyDescent="0.2">
      <c r="B17" s="12" t="s">
        <v>19</v>
      </c>
      <c r="C17" s="10">
        <v>0</v>
      </c>
      <c r="D17" s="10">
        <v>0</v>
      </c>
      <c r="E17" s="10">
        <f t="shared" si="0"/>
        <v>0</v>
      </c>
      <c r="F17" s="10">
        <v>0</v>
      </c>
      <c r="G17" s="10">
        <v>0</v>
      </c>
      <c r="H17" s="10">
        <f t="shared" si="3"/>
        <v>0</v>
      </c>
    </row>
    <row r="18" spans="2:8" x14ac:dyDescent="0.2">
      <c r="B18" s="12" t="s">
        <v>20</v>
      </c>
      <c r="C18" s="10">
        <v>0</v>
      </c>
      <c r="D18" s="10">
        <v>0</v>
      </c>
      <c r="E18" s="10">
        <f t="shared" si="0"/>
        <v>0</v>
      </c>
      <c r="F18" s="10">
        <v>0</v>
      </c>
      <c r="G18" s="10">
        <v>0</v>
      </c>
      <c r="H18" s="10">
        <f t="shared" si="3"/>
        <v>0</v>
      </c>
    </row>
    <row r="19" spans="2:8" x14ac:dyDescent="0.2">
      <c r="B19" s="12" t="s">
        <v>21</v>
      </c>
      <c r="C19" s="10">
        <v>0</v>
      </c>
      <c r="D19" s="10">
        <v>0</v>
      </c>
      <c r="E19" s="10">
        <f t="shared" si="0"/>
        <v>0</v>
      </c>
      <c r="F19" s="10">
        <v>0</v>
      </c>
      <c r="G19" s="10">
        <v>0</v>
      </c>
      <c r="H19" s="10">
        <f t="shared" si="3"/>
        <v>0</v>
      </c>
    </row>
    <row r="20" spans="2:8" x14ac:dyDescent="0.2">
      <c r="B20" s="12" t="s">
        <v>22</v>
      </c>
      <c r="C20" s="10">
        <v>0</v>
      </c>
      <c r="D20" s="10">
        <v>0</v>
      </c>
      <c r="E20" s="10">
        <f t="shared" si="0"/>
        <v>0</v>
      </c>
      <c r="F20" s="10">
        <v>0</v>
      </c>
      <c r="G20" s="10">
        <v>0</v>
      </c>
      <c r="H20" s="10">
        <f t="shared" si="3"/>
        <v>0</v>
      </c>
    </row>
    <row r="21" spans="2:8" x14ac:dyDescent="0.2">
      <c r="B21" s="12" t="s">
        <v>23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3"/>
        <v>0</v>
      </c>
    </row>
    <row r="22" spans="2:8" x14ac:dyDescent="0.2">
      <c r="B22" s="12" t="s">
        <v>24</v>
      </c>
      <c r="C22" s="10">
        <v>0</v>
      </c>
      <c r="D22" s="10">
        <v>0</v>
      </c>
      <c r="E22" s="10">
        <f t="shared" si="0"/>
        <v>0</v>
      </c>
      <c r="F22" s="10">
        <v>0</v>
      </c>
      <c r="G22" s="10">
        <v>0</v>
      </c>
      <c r="H22" s="10">
        <f t="shared" si="3"/>
        <v>0</v>
      </c>
    </row>
    <row r="23" spans="2:8" x14ac:dyDescent="0.2">
      <c r="B23" s="12" t="s">
        <v>25</v>
      </c>
      <c r="C23" s="10">
        <v>0</v>
      </c>
      <c r="D23" s="10">
        <v>0</v>
      </c>
      <c r="E23" s="10">
        <f t="shared" si="0"/>
        <v>0</v>
      </c>
      <c r="F23" s="10">
        <v>0</v>
      </c>
      <c r="G23" s="10">
        <v>0</v>
      </c>
      <c r="H23" s="10">
        <f t="shared" si="3"/>
        <v>0</v>
      </c>
    </row>
    <row r="24" spans="2:8" x14ac:dyDescent="0.2">
      <c r="B24" s="12" t="s">
        <v>26</v>
      </c>
      <c r="C24" s="10">
        <v>0</v>
      </c>
      <c r="D24" s="10">
        <v>0</v>
      </c>
      <c r="E24" s="10">
        <f t="shared" si="0"/>
        <v>0</v>
      </c>
      <c r="F24" s="10">
        <v>0</v>
      </c>
      <c r="G24" s="10">
        <v>0</v>
      </c>
      <c r="H24" s="10">
        <f t="shared" si="3"/>
        <v>0</v>
      </c>
    </row>
    <row r="25" spans="2:8" x14ac:dyDescent="0.2">
      <c r="B25" s="12" t="s">
        <v>27</v>
      </c>
      <c r="C25" s="10">
        <v>0</v>
      </c>
      <c r="D25" s="10">
        <v>0</v>
      </c>
      <c r="E25" s="10">
        <f t="shared" si="0"/>
        <v>0</v>
      </c>
      <c r="F25" s="10">
        <v>0</v>
      </c>
      <c r="G25" s="10">
        <v>0</v>
      </c>
      <c r="H25" s="10">
        <f t="shared" si="3"/>
        <v>0</v>
      </c>
    </row>
    <row r="26" spans="2:8" x14ac:dyDescent="0.2">
      <c r="B26" s="11" t="s">
        <v>28</v>
      </c>
      <c r="C26" s="10">
        <f>SUM(C27:C31)</f>
        <v>0</v>
      </c>
      <c r="D26" s="10">
        <f>SUM(D27:D31)</f>
        <v>0</v>
      </c>
      <c r="E26" s="10">
        <f t="shared" ref="E26:H26" si="4">SUM(E27:E31)</f>
        <v>0</v>
      </c>
      <c r="F26" s="10">
        <f>SUM(F27:F31)</f>
        <v>0</v>
      </c>
      <c r="G26" s="10">
        <f>SUM(G27:G31)</f>
        <v>0</v>
      </c>
      <c r="H26" s="10">
        <f t="shared" si="4"/>
        <v>0</v>
      </c>
    </row>
    <row r="27" spans="2:8" x14ac:dyDescent="0.2">
      <c r="B27" s="12" t="s">
        <v>29</v>
      </c>
      <c r="C27" s="10">
        <v>0</v>
      </c>
      <c r="D27" s="10">
        <v>0</v>
      </c>
      <c r="E27" s="10">
        <f t="shared" si="0"/>
        <v>0</v>
      </c>
      <c r="F27" s="10">
        <v>0</v>
      </c>
      <c r="G27" s="10">
        <v>0</v>
      </c>
      <c r="H27" s="10">
        <f t="shared" ref="H27:H32" si="5">G27-C27</f>
        <v>0</v>
      </c>
    </row>
    <row r="28" spans="2:8" x14ac:dyDescent="0.2">
      <c r="B28" s="12" t="s">
        <v>30</v>
      </c>
      <c r="C28" s="10">
        <v>0</v>
      </c>
      <c r="D28" s="10">
        <v>0</v>
      </c>
      <c r="E28" s="10">
        <f t="shared" si="0"/>
        <v>0</v>
      </c>
      <c r="F28" s="10">
        <v>0</v>
      </c>
      <c r="G28" s="10">
        <v>0</v>
      </c>
      <c r="H28" s="10">
        <f t="shared" si="5"/>
        <v>0</v>
      </c>
    </row>
    <row r="29" spans="2:8" x14ac:dyDescent="0.2">
      <c r="B29" s="12" t="s">
        <v>31</v>
      </c>
      <c r="C29" s="10">
        <v>0</v>
      </c>
      <c r="D29" s="10">
        <v>0</v>
      </c>
      <c r="E29" s="10">
        <f t="shared" si="0"/>
        <v>0</v>
      </c>
      <c r="F29" s="10">
        <v>0</v>
      </c>
      <c r="G29" s="10">
        <v>0</v>
      </c>
      <c r="H29" s="10">
        <f t="shared" si="5"/>
        <v>0</v>
      </c>
    </row>
    <row r="30" spans="2:8" x14ac:dyDescent="0.2">
      <c r="B30" s="12" t="s">
        <v>32</v>
      </c>
      <c r="C30" s="10">
        <v>0</v>
      </c>
      <c r="D30" s="10">
        <v>0</v>
      </c>
      <c r="E30" s="10">
        <f t="shared" si="0"/>
        <v>0</v>
      </c>
      <c r="F30" s="10">
        <v>0</v>
      </c>
      <c r="G30" s="10">
        <v>0</v>
      </c>
      <c r="H30" s="10">
        <f t="shared" si="5"/>
        <v>0</v>
      </c>
    </row>
    <row r="31" spans="2:8" x14ac:dyDescent="0.2">
      <c r="B31" s="12" t="s">
        <v>33</v>
      </c>
      <c r="C31" s="10">
        <v>0</v>
      </c>
      <c r="D31" s="10">
        <v>0</v>
      </c>
      <c r="E31" s="10">
        <f t="shared" si="0"/>
        <v>0</v>
      </c>
      <c r="F31" s="10">
        <v>0</v>
      </c>
      <c r="G31" s="10">
        <v>0</v>
      </c>
      <c r="H31" s="10">
        <f t="shared" si="5"/>
        <v>0</v>
      </c>
    </row>
    <row r="32" spans="2:8" x14ac:dyDescent="0.2">
      <c r="B32" s="11" t="s">
        <v>34</v>
      </c>
      <c r="C32" s="10">
        <v>66779138.899999999</v>
      </c>
      <c r="D32" s="10">
        <v>6528425.6799999997</v>
      </c>
      <c r="E32" s="10">
        <f t="shared" si="0"/>
        <v>73307564.579999998</v>
      </c>
      <c r="F32" s="10">
        <v>73307564.579999998</v>
      </c>
      <c r="G32" s="10">
        <v>73307564.579999998</v>
      </c>
      <c r="H32" s="10">
        <f t="shared" si="5"/>
        <v>6528425.6799999997</v>
      </c>
    </row>
    <row r="33" spans="2:8" x14ac:dyDescent="0.2">
      <c r="B33" s="11" t="s">
        <v>35</v>
      </c>
      <c r="C33" s="10">
        <v>0</v>
      </c>
      <c r="D33" s="10">
        <v>0</v>
      </c>
      <c r="E33" s="10">
        <f t="shared" ref="E33:E37" si="6">C33+D33</f>
        <v>0</v>
      </c>
      <c r="F33" s="10">
        <v>0</v>
      </c>
      <c r="G33" s="10">
        <v>0</v>
      </c>
      <c r="H33" s="10">
        <f t="shared" ref="H33:H37" si="7">G33-C33</f>
        <v>0</v>
      </c>
    </row>
    <row r="34" spans="2:8" x14ac:dyDescent="0.2">
      <c r="B34" s="12" t="s">
        <v>36</v>
      </c>
      <c r="C34" s="10">
        <v>0</v>
      </c>
      <c r="D34" s="10">
        <v>0</v>
      </c>
      <c r="E34" s="10">
        <f t="shared" si="6"/>
        <v>0</v>
      </c>
      <c r="F34" s="10">
        <v>0</v>
      </c>
      <c r="G34" s="10">
        <v>0</v>
      </c>
      <c r="H34" s="10">
        <f t="shared" si="7"/>
        <v>0</v>
      </c>
    </row>
    <row r="35" spans="2:8" x14ac:dyDescent="0.2">
      <c r="B35" s="11" t="s">
        <v>37</v>
      </c>
      <c r="C35" s="10">
        <v>0</v>
      </c>
      <c r="D35" s="10">
        <v>0</v>
      </c>
      <c r="E35" s="10">
        <f t="shared" si="6"/>
        <v>0</v>
      </c>
      <c r="F35" s="10">
        <v>0</v>
      </c>
      <c r="G35" s="10">
        <v>0</v>
      </c>
      <c r="H35" s="10">
        <f t="shared" si="7"/>
        <v>0</v>
      </c>
    </row>
    <row r="36" spans="2:8" x14ac:dyDescent="0.2">
      <c r="B36" s="12" t="s">
        <v>38</v>
      </c>
      <c r="C36" s="10">
        <v>0</v>
      </c>
      <c r="D36" s="10">
        <v>0</v>
      </c>
      <c r="E36" s="10">
        <f t="shared" si="6"/>
        <v>0</v>
      </c>
      <c r="F36" s="10">
        <v>0</v>
      </c>
      <c r="G36" s="10">
        <v>0</v>
      </c>
      <c r="H36" s="10">
        <f t="shared" si="7"/>
        <v>0</v>
      </c>
    </row>
    <row r="37" spans="2:8" x14ac:dyDescent="0.2">
      <c r="B37" s="12" t="s">
        <v>39</v>
      </c>
      <c r="C37" s="10">
        <v>0</v>
      </c>
      <c r="D37" s="10">
        <v>0</v>
      </c>
      <c r="E37" s="10">
        <f t="shared" si="6"/>
        <v>0</v>
      </c>
      <c r="F37" s="10">
        <v>0</v>
      </c>
      <c r="G37" s="10">
        <v>0</v>
      </c>
      <c r="H37" s="10">
        <f t="shared" si="7"/>
        <v>0</v>
      </c>
    </row>
    <row r="38" spans="2:8" ht="25.5" customHeight="1" x14ac:dyDescent="0.2">
      <c r="B38" s="28" t="s">
        <v>40</v>
      </c>
      <c r="C38" s="23">
        <f t="shared" ref="C38:H38" si="8">SUM(C7:C14)+C26+C32+C33+C35</f>
        <v>73837562.900000006</v>
      </c>
      <c r="D38" s="23">
        <f t="shared" si="8"/>
        <v>14930010.219999999</v>
      </c>
      <c r="E38" s="23">
        <f t="shared" si="8"/>
        <v>88767573.120000005</v>
      </c>
      <c r="F38" s="23">
        <f t="shared" si="8"/>
        <v>83543505.519999996</v>
      </c>
      <c r="G38" s="23">
        <f t="shared" si="8"/>
        <v>83543505.519999996</v>
      </c>
      <c r="H38" s="23">
        <f t="shared" si="8"/>
        <v>9705942.6199999992</v>
      </c>
    </row>
    <row r="39" spans="2:8" x14ac:dyDescent="0.2">
      <c r="B39" s="9" t="s">
        <v>41</v>
      </c>
      <c r="C39" s="14"/>
      <c r="D39" s="14"/>
      <c r="E39" s="14"/>
      <c r="F39" s="14"/>
      <c r="G39" s="14"/>
      <c r="H39" s="13">
        <f>IF((G38-C38)&lt;0,0,(G38-C38))</f>
        <v>9705942.6199999899</v>
      </c>
    </row>
    <row r="40" spans="2:8" ht="5.0999999999999996" customHeight="1" x14ac:dyDescent="0.2">
      <c r="B40" s="15"/>
      <c r="C40" s="10"/>
      <c r="D40" s="10"/>
      <c r="E40" s="10"/>
      <c r="F40" s="10"/>
      <c r="G40" s="10"/>
      <c r="H40" s="10"/>
    </row>
    <row r="41" spans="2:8" x14ac:dyDescent="0.2">
      <c r="B41" s="9" t="s">
        <v>42</v>
      </c>
      <c r="C41" s="10"/>
      <c r="D41" s="10"/>
      <c r="E41" s="10"/>
      <c r="F41" s="10"/>
      <c r="G41" s="10"/>
      <c r="H41" s="10"/>
    </row>
    <row r="42" spans="2:8" x14ac:dyDescent="0.2">
      <c r="B42" s="11" t="s">
        <v>43</v>
      </c>
      <c r="C42" s="10">
        <f>SUM(C43:C50)</f>
        <v>0</v>
      </c>
      <c r="D42" s="10">
        <f t="shared" ref="D42:H42" si="9">SUM(D43:D50)</f>
        <v>0</v>
      </c>
      <c r="E42" s="10">
        <f t="shared" si="9"/>
        <v>0</v>
      </c>
      <c r="F42" s="10">
        <f t="shared" si="9"/>
        <v>0</v>
      </c>
      <c r="G42" s="10">
        <f t="shared" si="9"/>
        <v>0</v>
      </c>
      <c r="H42" s="10">
        <f t="shared" si="9"/>
        <v>0</v>
      </c>
    </row>
    <row r="43" spans="2:8" x14ac:dyDescent="0.2">
      <c r="B43" s="12" t="s">
        <v>44</v>
      </c>
      <c r="C43" s="10">
        <v>0</v>
      </c>
      <c r="D43" s="10">
        <v>0</v>
      </c>
      <c r="E43" s="10">
        <f t="shared" ref="E43:E50" si="10">C43+D43</f>
        <v>0</v>
      </c>
      <c r="F43" s="10">
        <v>0</v>
      </c>
      <c r="G43" s="10">
        <v>0</v>
      </c>
      <c r="H43" s="10">
        <f t="shared" ref="H43:H50" si="11">G43-C43</f>
        <v>0</v>
      </c>
    </row>
    <row r="44" spans="2:8" x14ac:dyDescent="0.2">
      <c r="B44" s="12" t="s">
        <v>45</v>
      </c>
      <c r="C44" s="10">
        <v>0</v>
      </c>
      <c r="D44" s="10">
        <v>0</v>
      </c>
      <c r="E44" s="10">
        <f t="shared" si="10"/>
        <v>0</v>
      </c>
      <c r="F44" s="10">
        <v>0</v>
      </c>
      <c r="G44" s="10">
        <v>0</v>
      </c>
      <c r="H44" s="10">
        <f t="shared" si="11"/>
        <v>0</v>
      </c>
    </row>
    <row r="45" spans="2:8" x14ac:dyDescent="0.2">
      <c r="B45" s="12" t="s">
        <v>46</v>
      </c>
      <c r="C45" s="10">
        <v>0</v>
      </c>
      <c r="D45" s="10">
        <v>0</v>
      </c>
      <c r="E45" s="10">
        <f t="shared" si="10"/>
        <v>0</v>
      </c>
      <c r="F45" s="10">
        <v>0</v>
      </c>
      <c r="G45" s="10">
        <v>0</v>
      </c>
      <c r="H45" s="10">
        <f t="shared" si="11"/>
        <v>0</v>
      </c>
    </row>
    <row r="46" spans="2:8" ht="22.5" x14ac:dyDescent="0.2">
      <c r="B46" s="16" t="s">
        <v>47</v>
      </c>
      <c r="C46" s="10">
        <v>0</v>
      </c>
      <c r="D46" s="10">
        <v>0</v>
      </c>
      <c r="E46" s="10">
        <f t="shared" si="10"/>
        <v>0</v>
      </c>
      <c r="F46" s="10">
        <v>0</v>
      </c>
      <c r="G46" s="10">
        <v>0</v>
      </c>
      <c r="H46" s="10">
        <f t="shared" si="11"/>
        <v>0</v>
      </c>
    </row>
    <row r="47" spans="2:8" x14ac:dyDescent="0.2">
      <c r="B47" s="12" t="s">
        <v>48</v>
      </c>
      <c r="C47" s="10">
        <v>0</v>
      </c>
      <c r="D47" s="10">
        <v>0</v>
      </c>
      <c r="E47" s="10">
        <f t="shared" si="10"/>
        <v>0</v>
      </c>
      <c r="F47" s="10">
        <v>0</v>
      </c>
      <c r="G47" s="10">
        <v>0</v>
      </c>
      <c r="H47" s="10">
        <f t="shared" si="11"/>
        <v>0</v>
      </c>
    </row>
    <row r="48" spans="2:8" x14ac:dyDescent="0.2">
      <c r="B48" s="12" t="s">
        <v>49</v>
      </c>
      <c r="C48" s="10">
        <v>0</v>
      </c>
      <c r="D48" s="10">
        <v>0</v>
      </c>
      <c r="E48" s="10">
        <f t="shared" si="10"/>
        <v>0</v>
      </c>
      <c r="F48" s="10">
        <v>0</v>
      </c>
      <c r="G48" s="10">
        <v>0</v>
      </c>
      <c r="H48" s="10">
        <f t="shared" si="11"/>
        <v>0</v>
      </c>
    </row>
    <row r="49" spans="2:8" x14ac:dyDescent="0.2">
      <c r="B49" s="12" t="s">
        <v>50</v>
      </c>
      <c r="C49" s="10">
        <v>0</v>
      </c>
      <c r="D49" s="10">
        <v>0</v>
      </c>
      <c r="E49" s="10">
        <f t="shared" si="10"/>
        <v>0</v>
      </c>
      <c r="F49" s="10">
        <v>0</v>
      </c>
      <c r="G49" s="10">
        <v>0</v>
      </c>
      <c r="H49" s="10">
        <f t="shared" si="11"/>
        <v>0</v>
      </c>
    </row>
    <row r="50" spans="2:8" x14ac:dyDescent="0.2">
      <c r="B50" s="12" t="s">
        <v>51</v>
      </c>
      <c r="C50" s="10">
        <v>0</v>
      </c>
      <c r="D50" s="10">
        <v>0</v>
      </c>
      <c r="E50" s="10">
        <f t="shared" si="10"/>
        <v>0</v>
      </c>
      <c r="F50" s="10">
        <v>0</v>
      </c>
      <c r="G50" s="10">
        <v>0</v>
      </c>
      <c r="H50" s="10">
        <f t="shared" si="11"/>
        <v>0</v>
      </c>
    </row>
    <row r="51" spans="2:8" x14ac:dyDescent="0.2">
      <c r="B51" s="11" t="s">
        <v>52</v>
      </c>
      <c r="C51" s="10">
        <f>SUM(C52:C55)</f>
        <v>20046795</v>
      </c>
      <c r="D51" s="10">
        <f t="shared" ref="D51:H51" si="12">SUM(D52:D55)</f>
        <v>-7562246.2000000002</v>
      </c>
      <c r="E51" s="10">
        <f t="shared" si="12"/>
        <v>12484548.800000001</v>
      </c>
      <c r="F51" s="10">
        <f t="shared" si="12"/>
        <v>12484548.800000001</v>
      </c>
      <c r="G51" s="10">
        <f t="shared" si="12"/>
        <v>12484548.800000001</v>
      </c>
      <c r="H51" s="10">
        <f t="shared" si="12"/>
        <v>-7562246.1999999993</v>
      </c>
    </row>
    <row r="52" spans="2:8" x14ac:dyDescent="0.2">
      <c r="B52" s="12" t="s">
        <v>53</v>
      </c>
      <c r="C52" s="10">
        <v>0</v>
      </c>
      <c r="D52" s="10">
        <v>0</v>
      </c>
      <c r="E52" s="10">
        <f t="shared" ref="E52:E60" si="13">C52+D52</f>
        <v>0</v>
      </c>
      <c r="F52" s="10">
        <v>0</v>
      </c>
      <c r="G52" s="10">
        <v>0</v>
      </c>
      <c r="H52" s="10">
        <f t="shared" ref="H52:H60" si="14">G52-C52</f>
        <v>0</v>
      </c>
    </row>
    <row r="53" spans="2:8" x14ac:dyDescent="0.2">
      <c r="B53" s="12" t="s">
        <v>54</v>
      </c>
      <c r="C53" s="10">
        <v>0</v>
      </c>
      <c r="D53" s="10">
        <v>0</v>
      </c>
      <c r="E53" s="10">
        <f t="shared" si="13"/>
        <v>0</v>
      </c>
      <c r="F53" s="10">
        <v>0</v>
      </c>
      <c r="G53" s="10">
        <v>0</v>
      </c>
      <c r="H53" s="10">
        <f t="shared" si="14"/>
        <v>0</v>
      </c>
    </row>
    <row r="54" spans="2:8" x14ac:dyDescent="0.2">
      <c r="B54" s="12" t="s">
        <v>55</v>
      </c>
      <c r="C54" s="10">
        <v>0</v>
      </c>
      <c r="D54" s="10">
        <v>0</v>
      </c>
      <c r="E54" s="10">
        <f t="shared" si="13"/>
        <v>0</v>
      </c>
      <c r="F54" s="10">
        <v>0</v>
      </c>
      <c r="G54" s="10">
        <v>0</v>
      </c>
      <c r="H54" s="10">
        <f t="shared" si="14"/>
        <v>0</v>
      </c>
    </row>
    <row r="55" spans="2:8" x14ac:dyDescent="0.2">
      <c r="B55" s="12" t="s">
        <v>56</v>
      </c>
      <c r="C55" s="10">
        <v>20046795</v>
      </c>
      <c r="D55" s="10">
        <v>-7562246.2000000002</v>
      </c>
      <c r="E55" s="10">
        <f t="shared" si="13"/>
        <v>12484548.800000001</v>
      </c>
      <c r="F55" s="10">
        <v>12484548.800000001</v>
      </c>
      <c r="G55" s="10">
        <v>12484548.800000001</v>
      </c>
      <c r="H55" s="10">
        <f t="shared" si="14"/>
        <v>-7562246.1999999993</v>
      </c>
    </row>
    <row r="56" spans="2:8" x14ac:dyDescent="0.2">
      <c r="B56" s="11" t="s">
        <v>57</v>
      </c>
      <c r="C56" s="10">
        <v>0</v>
      </c>
      <c r="D56" s="10">
        <v>0</v>
      </c>
      <c r="E56" s="10">
        <f t="shared" si="13"/>
        <v>0</v>
      </c>
      <c r="F56" s="10">
        <v>0</v>
      </c>
      <c r="G56" s="10">
        <v>0</v>
      </c>
      <c r="H56" s="10">
        <f t="shared" si="14"/>
        <v>0</v>
      </c>
    </row>
    <row r="57" spans="2:8" x14ac:dyDescent="0.2">
      <c r="B57" s="12" t="s">
        <v>58</v>
      </c>
      <c r="C57" s="10">
        <v>0</v>
      </c>
      <c r="D57" s="10">
        <v>0</v>
      </c>
      <c r="E57" s="10">
        <f t="shared" si="13"/>
        <v>0</v>
      </c>
      <c r="F57" s="10">
        <v>0</v>
      </c>
      <c r="G57" s="10">
        <v>0</v>
      </c>
      <c r="H57" s="10">
        <f t="shared" si="14"/>
        <v>0</v>
      </c>
    </row>
    <row r="58" spans="2:8" x14ac:dyDescent="0.2">
      <c r="B58" s="12" t="s">
        <v>59</v>
      </c>
      <c r="C58" s="10">
        <v>0</v>
      </c>
      <c r="D58" s="10">
        <v>0</v>
      </c>
      <c r="E58" s="10">
        <f t="shared" si="13"/>
        <v>0</v>
      </c>
      <c r="F58" s="10">
        <v>0</v>
      </c>
      <c r="G58" s="10">
        <v>0</v>
      </c>
      <c r="H58" s="10">
        <f t="shared" si="14"/>
        <v>0</v>
      </c>
    </row>
    <row r="59" spans="2:8" x14ac:dyDescent="0.2">
      <c r="B59" s="11" t="s">
        <v>60</v>
      </c>
      <c r="C59" s="10">
        <v>0</v>
      </c>
      <c r="D59" s="10">
        <v>0</v>
      </c>
      <c r="E59" s="10">
        <f t="shared" si="13"/>
        <v>0</v>
      </c>
      <c r="F59" s="10">
        <v>0</v>
      </c>
      <c r="G59" s="10">
        <v>0</v>
      </c>
      <c r="H59" s="10">
        <f t="shared" si="14"/>
        <v>0</v>
      </c>
    </row>
    <row r="60" spans="2:8" x14ac:dyDescent="0.2">
      <c r="B60" s="11" t="s">
        <v>61</v>
      </c>
      <c r="C60" s="10">
        <v>0</v>
      </c>
      <c r="D60" s="10">
        <v>0</v>
      </c>
      <c r="E60" s="10">
        <f t="shared" si="13"/>
        <v>0</v>
      </c>
      <c r="F60" s="10">
        <v>0</v>
      </c>
      <c r="G60" s="10">
        <v>0</v>
      </c>
      <c r="H60" s="10">
        <f t="shared" si="14"/>
        <v>0</v>
      </c>
    </row>
    <row r="61" spans="2:8" ht="25.5" customHeight="1" x14ac:dyDescent="0.2">
      <c r="B61" s="28" t="s">
        <v>62</v>
      </c>
      <c r="C61" s="23">
        <f t="shared" ref="C61:H61" si="15">C42+C51+C56+C59+C60</f>
        <v>20046795</v>
      </c>
      <c r="D61" s="23">
        <f t="shared" si="15"/>
        <v>-7562246.2000000002</v>
      </c>
      <c r="E61" s="23">
        <f t="shared" si="15"/>
        <v>12484548.800000001</v>
      </c>
      <c r="F61" s="23">
        <f t="shared" si="15"/>
        <v>12484548.800000001</v>
      </c>
      <c r="G61" s="23">
        <f t="shared" si="15"/>
        <v>12484548.800000001</v>
      </c>
      <c r="H61" s="23">
        <f t="shared" si="15"/>
        <v>-7562246.1999999993</v>
      </c>
    </row>
    <row r="62" spans="2:8" ht="5.0999999999999996" customHeight="1" x14ac:dyDescent="0.2">
      <c r="B62" s="15"/>
      <c r="C62" s="10"/>
      <c r="D62" s="10"/>
      <c r="E62" s="10"/>
      <c r="F62" s="10"/>
      <c r="G62" s="10"/>
      <c r="H62" s="10"/>
    </row>
    <row r="63" spans="2:8" x14ac:dyDescent="0.2">
      <c r="B63" s="9" t="s">
        <v>63</v>
      </c>
      <c r="C63" s="23">
        <f>SUM(C64)</f>
        <v>0</v>
      </c>
      <c r="D63" s="23">
        <f t="shared" ref="D63:H63" si="16">SUM(D64)</f>
        <v>0</v>
      </c>
      <c r="E63" s="23">
        <f t="shared" si="16"/>
        <v>0</v>
      </c>
      <c r="F63" s="23">
        <f t="shared" si="16"/>
        <v>0</v>
      </c>
      <c r="G63" s="23">
        <f t="shared" si="16"/>
        <v>0</v>
      </c>
      <c r="H63" s="23">
        <f t="shared" si="16"/>
        <v>0</v>
      </c>
    </row>
    <row r="64" spans="2:8" x14ac:dyDescent="0.2">
      <c r="B64" s="11" t="s">
        <v>64</v>
      </c>
      <c r="C64" s="10">
        <v>0</v>
      </c>
      <c r="D64" s="10">
        <v>0</v>
      </c>
      <c r="E64" s="10">
        <f t="shared" ref="E64" si="17">C64+D64</f>
        <v>0</v>
      </c>
      <c r="F64" s="10">
        <v>0</v>
      </c>
      <c r="G64" s="10">
        <v>0</v>
      </c>
      <c r="H64" s="10">
        <f t="shared" ref="H64" si="18">G64-C64</f>
        <v>0</v>
      </c>
    </row>
    <row r="65" spans="2:8" ht="5.0999999999999996" customHeight="1" x14ac:dyDescent="0.2">
      <c r="B65" s="15"/>
      <c r="C65" s="10"/>
      <c r="D65" s="10"/>
      <c r="E65" s="10"/>
      <c r="F65" s="10"/>
      <c r="G65" s="10"/>
      <c r="H65" s="10"/>
    </row>
    <row r="66" spans="2:8" x14ac:dyDescent="0.2">
      <c r="B66" s="9" t="s">
        <v>65</v>
      </c>
      <c r="C66" s="23">
        <f t="shared" ref="C66:H66" si="19">C38+C61+C63</f>
        <v>93884357.900000006</v>
      </c>
      <c r="D66" s="23">
        <f t="shared" si="19"/>
        <v>7367764.0199999986</v>
      </c>
      <c r="E66" s="23">
        <f t="shared" si="19"/>
        <v>101252121.92</v>
      </c>
      <c r="F66" s="23">
        <f t="shared" si="19"/>
        <v>96028054.319999993</v>
      </c>
      <c r="G66" s="23">
        <f t="shared" si="19"/>
        <v>96028054.319999993</v>
      </c>
      <c r="H66" s="23">
        <f t="shared" si="19"/>
        <v>2143696.42</v>
      </c>
    </row>
    <row r="67" spans="2:8" ht="5.0999999999999996" customHeight="1" x14ac:dyDescent="0.2">
      <c r="B67" s="15"/>
      <c r="C67" s="10"/>
      <c r="D67" s="10"/>
      <c r="E67" s="10"/>
      <c r="F67" s="10"/>
      <c r="G67" s="10"/>
      <c r="H67" s="10"/>
    </row>
    <row r="68" spans="2:8" x14ac:dyDescent="0.2">
      <c r="B68" s="9" t="s">
        <v>66</v>
      </c>
      <c r="C68" s="10">
        <v>0</v>
      </c>
      <c r="D68" s="10">
        <v>0</v>
      </c>
      <c r="E68" s="10">
        <f t="shared" ref="E68:E70" si="20">C68+D68</f>
        <v>0</v>
      </c>
      <c r="F68" s="10">
        <v>0</v>
      </c>
      <c r="G68" s="10">
        <v>0</v>
      </c>
      <c r="H68" s="10">
        <f t="shared" ref="H68:H70" si="21">G68-C68</f>
        <v>0</v>
      </c>
    </row>
    <row r="69" spans="2:8" ht="22.5" x14ac:dyDescent="0.2">
      <c r="B69" s="27" t="s">
        <v>67</v>
      </c>
      <c r="C69" s="10">
        <v>0</v>
      </c>
      <c r="D69" s="10">
        <v>0</v>
      </c>
      <c r="E69" s="10">
        <f t="shared" si="20"/>
        <v>0</v>
      </c>
      <c r="F69" s="10">
        <v>0</v>
      </c>
      <c r="G69" s="10">
        <v>0</v>
      </c>
      <c r="H69" s="10">
        <f t="shared" si="21"/>
        <v>0</v>
      </c>
    </row>
    <row r="70" spans="2:8" ht="22.5" x14ac:dyDescent="0.2">
      <c r="B70" s="27" t="s">
        <v>68</v>
      </c>
      <c r="C70" s="10">
        <v>0</v>
      </c>
      <c r="D70" s="10">
        <v>0</v>
      </c>
      <c r="E70" s="10">
        <f t="shared" si="20"/>
        <v>0</v>
      </c>
      <c r="F70" s="10">
        <v>0</v>
      </c>
      <c r="G70" s="10">
        <v>0</v>
      </c>
      <c r="H70" s="10">
        <f t="shared" si="21"/>
        <v>0</v>
      </c>
    </row>
    <row r="71" spans="2:8" x14ac:dyDescent="0.2">
      <c r="B71" s="17" t="s">
        <v>69</v>
      </c>
      <c r="C71" s="13">
        <f>C69+C70</f>
        <v>0</v>
      </c>
      <c r="D71" s="13">
        <f t="shared" ref="D71:H71" si="22">D69+D70</f>
        <v>0</v>
      </c>
      <c r="E71" s="13">
        <f t="shared" si="22"/>
        <v>0</v>
      </c>
      <c r="F71" s="13">
        <f t="shared" si="22"/>
        <v>0</v>
      </c>
      <c r="G71" s="13">
        <f t="shared" si="22"/>
        <v>0</v>
      </c>
      <c r="H71" s="13">
        <f t="shared" si="22"/>
        <v>0</v>
      </c>
    </row>
    <row r="72" spans="2:8" ht="5.0999999999999996" customHeight="1" x14ac:dyDescent="0.2">
      <c r="B72" s="18"/>
      <c r="C72" s="19"/>
      <c r="D72" s="19"/>
      <c r="E72" s="19"/>
      <c r="F72" s="19"/>
      <c r="G72" s="19"/>
      <c r="H72" s="19"/>
    </row>
    <row r="73" spans="2:8" x14ac:dyDescent="0.2">
      <c r="F73" s="24"/>
      <c r="G73" s="24"/>
    </row>
    <row r="74" spans="2:8" x14ac:dyDescent="0.2">
      <c r="B74" s="25"/>
      <c r="C74" s="26"/>
      <c r="D74" s="26"/>
      <c r="E74" s="26"/>
      <c r="F74" s="26"/>
      <c r="G74" s="26"/>
      <c r="H74" s="26"/>
    </row>
  </sheetData>
  <autoFilter ref="B4:H72"/>
  <mergeCells count="2">
    <mergeCell ref="B2:H2"/>
    <mergeCell ref="C3:G3"/>
  </mergeCells>
  <printOptions horizontalCentered="1"/>
  <pageMargins left="0.19685039370078741" right="0.19685039370078741" top="0.74803149606299213" bottom="0.74803149606299213" header="0.31496062992125984" footer="0.31496062992125984"/>
  <pageSetup scale="66" orientation="portrait" horizontalDpi="300" verticalDpi="300" r:id="rId1"/>
  <ignoredErrors>
    <ignoredError sqref="E14 E52:E55 H51:H55 H14" formula="1"/>
    <ignoredError sqref="C26:D26 F26:G26 C51:D51 F51:G51" formulaRange="1"/>
    <ignoredError sqref="E26 H26 E5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2020-01-24T17:38:55Z</cp:lastPrinted>
  <dcterms:created xsi:type="dcterms:W3CDTF">2017-01-11T17:22:08Z</dcterms:created>
  <dcterms:modified xsi:type="dcterms:W3CDTF">2020-01-24T18:21:47Z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