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leni\Documents\INSTITUTO\2019\CUENTA PUBLICA 2019\CUARTO TRIMESTRE Y ANUAL 2019\INFORMACION PARA PUBLICAR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7" i="1" l="1"/>
  <c r="F77" i="1"/>
  <c r="F76" i="1"/>
  <c r="I76" i="1" s="1"/>
  <c r="I75" i="1"/>
  <c r="F75" i="1"/>
  <c r="F74" i="1"/>
  <c r="I74" i="1" s="1"/>
  <c r="I73" i="1"/>
  <c r="F73" i="1"/>
  <c r="F72" i="1"/>
  <c r="I72" i="1" s="1"/>
  <c r="I71" i="1"/>
  <c r="F71" i="1"/>
  <c r="H70" i="1"/>
  <c r="G70" i="1"/>
  <c r="E70" i="1"/>
  <c r="D70" i="1"/>
  <c r="F70" i="1" s="1"/>
  <c r="I70" i="1" s="1"/>
  <c r="I69" i="1"/>
  <c r="F69" i="1"/>
  <c r="F68" i="1"/>
  <c r="I68" i="1" s="1"/>
  <c r="I67" i="1"/>
  <c r="F67" i="1"/>
  <c r="H66" i="1"/>
  <c r="G66" i="1"/>
  <c r="E66" i="1"/>
  <c r="D66" i="1"/>
  <c r="F66" i="1" s="1"/>
  <c r="I66" i="1" s="1"/>
  <c r="I65" i="1"/>
  <c r="F65" i="1"/>
  <c r="F64" i="1"/>
  <c r="I64" i="1" s="1"/>
  <c r="I63" i="1"/>
  <c r="F63" i="1"/>
  <c r="F62" i="1"/>
  <c r="I62" i="1" s="1"/>
  <c r="I61" i="1"/>
  <c r="F61" i="1"/>
  <c r="F60" i="1"/>
  <c r="I60" i="1" s="1"/>
  <c r="I59" i="1"/>
  <c r="F59" i="1"/>
  <c r="H58" i="1"/>
  <c r="G58" i="1"/>
  <c r="E58" i="1"/>
  <c r="D58" i="1"/>
  <c r="F58" i="1" s="1"/>
  <c r="I58" i="1" s="1"/>
  <c r="I57" i="1"/>
  <c r="F57" i="1"/>
  <c r="F56" i="1"/>
  <c r="I56" i="1" s="1"/>
  <c r="I55" i="1"/>
  <c r="F55" i="1"/>
  <c r="H54" i="1"/>
  <c r="G54" i="1"/>
  <c r="E54" i="1"/>
  <c r="D54" i="1"/>
  <c r="F54" i="1" s="1"/>
  <c r="I54" i="1" s="1"/>
  <c r="I53" i="1"/>
  <c r="F53" i="1"/>
  <c r="F52" i="1"/>
  <c r="I52" i="1" s="1"/>
  <c r="I51" i="1"/>
  <c r="F51" i="1"/>
  <c r="F50" i="1"/>
  <c r="I50" i="1" s="1"/>
  <c r="I49" i="1"/>
  <c r="F49" i="1"/>
  <c r="F48" i="1"/>
  <c r="I48" i="1" s="1"/>
  <c r="I47" i="1"/>
  <c r="F47" i="1"/>
  <c r="F46" i="1"/>
  <c r="I46" i="1" s="1"/>
  <c r="I45" i="1"/>
  <c r="F45" i="1"/>
  <c r="H44" i="1"/>
  <c r="G44" i="1"/>
  <c r="E44" i="1"/>
  <c r="D44" i="1"/>
  <c r="F44" i="1" s="1"/>
  <c r="I44" i="1" s="1"/>
  <c r="I43" i="1"/>
  <c r="F43" i="1"/>
  <c r="F42" i="1"/>
  <c r="I42" i="1" s="1"/>
  <c r="I41" i="1"/>
  <c r="F41" i="1"/>
  <c r="F40" i="1"/>
  <c r="I40" i="1" s="1"/>
  <c r="I39" i="1"/>
  <c r="F39" i="1"/>
  <c r="F38" i="1"/>
  <c r="I38" i="1" s="1"/>
  <c r="I37" i="1"/>
  <c r="F37" i="1"/>
  <c r="F36" i="1"/>
  <c r="I36" i="1" s="1"/>
  <c r="I35" i="1"/>
  <c r="F35" i="1"/>
  <c r="H34" i="1"/>
  <c r="G34" i="1"/>
  <c r="E34" i="1"/>
  <c r="D34" i="1"/>
  <c r="F34" i="1" s="1"/>
  <c r="I34" i="1" s="1"/>
  <c r="I33" i="1"/>
  <c r="F33" i="1"/>
  <c r="F32" i="1"/>
  <c r="I32" i="1" s="1"/>
  <c r="I31" i="1"/>
  <c r="F31" i="1"/>
  <c r="F30" i="1"/>
  <c r="I30" i="1" s="1"/>
  <c r="I29" i="1"/>
  <c r="F29" i="1"/>
  <c r="F28" i="1"/>
  <c r="I28" i="1" s="1"/>
  <c r="I27" i="1"/>
  <c r="F27" i="1"/>
  <c r="F26" i="1"/>
  <c r="I26" i="1" s="1"/>
  <c r="I25" i="1"/>
  <c r="F25" i="1"/>
  <c r="H24" i="1"/>
  <c r="G24" i="1"/>
  <c r="E24" i="1"/>
  <c r="D24" i="1"/>
  <c r="F24" i="1" s="1"/>
  <c r="I24" i="1" s="1"/>
  <c r="I23" i="1"/>
  <c r="F23" i="1"/>
  <c r="F22" i="1"/>
  <c r="I22" i="1" s="1"/>
  <c r="I21" i="1"/>
  <c r="F21" i="1"/>
  <c r="F20" i="1"/>
  <c r="I20" i="1" s="1"/>
  <c r="I19" i="1"/>
  <c r="F19" i="1"/>
  <c r="F18" i="1"/>
  <c r="I18" i="1" s="1"/>
  <c r="I17" i="1"/>
  <c r="F17" i="1"/>
  <c r="F16" i="1"/>
  <c r="I16" i="1" s="1"/>
  <c r="I15" i="1"/>
  <c r="F15" i="1"/>
  <c r="H14" i="1"/>
  <c r="G14" i="1"/>
  <c r="E14" i="1"/>
  <c r="D14" i="1"/>
  <c r="F14" i="1" s="1"/>
  <c r="I14" i="1" s="1"/>
  <c r="I13" i="1"/>
  <c r="F13" i="1"/>
  <c r="F12" i="1"/>
  <c r="I12" i="1" s="1"/>
  <c r="I11" i="1"/>
  <c r="F11" i="1"/>
  <c r="F10" i="1"/>
  <c r="I10" i="1" s="1"/>
  <c r="I9" i="1"/>
  <c r="F9" i="1"/>
  <c r="F8" i="1"/>
  <c r="I8" i="1" s="1"/>
  <c r="I7" i="1"/>
  <c r="F7" i="1"/>
  <c r="H6" i="1"/>
  <c r="H78" i="1" s="1"/>
  <c r="G6" i="1"/>
  <c r="G78" i="1" s="1"/>
  <c r="E6" i="1"/>
  <c r="E78" i="1" s="1"/>
  <c r="D6" i="1"/>
  <c r="D78" i="1" s="1"/>
  <c r="F6" i="1" l="1"/>
  <c r="I6" i="1" l="1"/>
  <c r="I78" i="1" s="1"/>
  <c r="F78" i="1"/>
</calcChain>
</file>

<file path=xl/sharedStrings.xml><?xml version="1.0" encoding="utf-8"?>
<sst xmlns="http://schemas.openxmlformats.org/spreadsheetml/2006/main" count="85" uniqueCount="85">
  <si>
    <t>INSTITUTO GUANAJUATENSE PARA PERSONAS CON DISCAPACIDAD
Estado Analítico del Ejercicio del Presupuesto de Egresos
Clasificación por Objeto del Gasto (Capítulo y Concepto)
Del 1 de Enero al 31 de Diciembre de 2019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</si>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</sst>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0" fillId="0" borderId="0" xfId="0" applyProtection="1">
      <protection locked="0"/>
    </xf>
    <xf numFmtId="4" fontId="2" fillId="2" borderId="9" xfId="1" applyNumberFormat="1" applyFont="1" applyFill="1" applyBorder="1" applyAlignment="1">
      <alignment horizontal="center" vertical="center" wrapText="1"/>
    </xf>
    <xf numFmtId="0" fontId="2" fillId="2" borderId="9" xfId="1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 applyProtection="1">
      <alignment horizontal="left"/>
    </xf>
    <xf numFmtId="0" fontId="2" fillId="0" borderId="0" xfId="0" applyFont="1" applyFill="1" applyBorder="1" applyProtection="1"/>
    <xf numFmtId="3" fontId="2" fillId="0" borderId="6" xfId="0" applyNumberFormat="1" applyFont="1" applyFill="1" applyBorder="1" applyProtection="1">
      <protection locked="0"/>
    </xf>
    <xf numFmtId="0" fontId="3" fillId="0" borderId="7" xfId="0" applyFont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left"/>
    </xf>
    <xf numFmtId="3" fontId="4" fillId="0" borderId="13" xfId="0" applyNumberFormat="1" applyFont="1" applyFill="1" applyBorder="1" applyProtection="1">
      <protection locked="0"/>
    </xf>
    <xf numFmtId="3" fontId="2" fillId="0" borderId="13" xfId="0" applyNumberFormat="1" applyFont="1" applyFill="1" applyBorder="1" applyProtection="1">
      <protection locked="0"/>
    </xf>
    <xf numFmtId="0" fontId="3" fillId="0" borderId="11" xfId="0" applyFont="1" applyBorder="1" applyAlignment="1">
      <alignment horizontal="center" vertical="center" wrapText="1"/>
    </xf>
    <xf numFmtId="0" fontId="4" fillId="0" borderId="14" xfId="0" applyFont="1" applyFill="1" applyBorder="1" applyAlignment="1" applyProtection="1">
      <alignment horizontal="left"/>
    </xf>
    <xf numFmtId="3" fontId="4" fillId="0" borderId="10" xfId="0" applyNumberFormat="1" applyFont="1" applyFill="1" applyBorder="1" applyProtection="1">
      <protection locked="0"/>
    </xf>
    <xf numFmtId="0" fontId="4" fillId="0" borderId="11" xfId="0" applyFont="1" applyFill="1" applyBorder="1" applyProtection="1">
      <protection locked="0"/>
    </xf>
    <xf numFmtId="0" fontId="2" fillId="0" borderId="14" xfId="0" applyFont="1" applyFill="1" applyBorder="1" applyAlignment="1" applyProtection="1">
      <alignment horizontal="center"/>
      <protection locked="0"/>
    </xf>
    <xf numFmtId="3" fontId="2" fillId="0" borderId="10" xfId="0" applyNumberFormat="1" applyFont="1" applyFill="1" applyBorder="1" applyProtection="1"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4" fontId="2" fillId="2" borderId="6" xfId="1" applyNumberFormat="1" applyFont="1" applyFill="1" applyBorder="1" applyAlignment="1">
      <alignment horizontal="center" vertical="center" wrapText="1"/>
    </xf>
    <xf numFmtId="4" fontId="2" fillId="2" borderId="10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80"/>
  <sheetViews>
    <sheetView showGridLines="0" tabSelected="1" workbookViewId="0">
      <selection activeCell="E13" sqref="E13"/>
    </sheetView>
  </sheetViews>
  <sheetFormatPr baseColWidth="10" defaultRowHeight="15" x14ac:dyDescent="0.25"/>
  <cols>
    <col min="1" max="1" width="6.42578125" style="1" customWidth="1"/>
    <col min="2" max="2" width="1.28515625" style="1" customWidth="1"/>
    <col min="3" max="3" width="53.85546875" style="1" customWidth="1"/>
    <col min="4" max="4" width="15.7109375" style="1" customWidth="1"/>
    <col min="5" max="5" width="17" style="1" customWidth="1"/>
    <col min="6" max="9" width="15.7109375" style="1" customWidth="1"/>
    <col min="10" max="10" width="6.28515625" style="1" customWidth="1"/>
    <col min="11" max="16384" width="11.42578125" style="1"/>
  </cols>
  <sheetData>
    <row r="1" spans="2:9" ht="3" customHeight="1" x14ac:dyDescent="0.25"/>
    <row r="2" spans="2:9" ht="50.1" customHeight="1" x14ac:dyDescent="0.25">
      <c r="B2" s="17" t="s">
        <v>0</v>
      </c>
      <c r="C2" s="18"/>
      <c r="D2" s="18"/>
      <c r="E2" s="18"/>
      <c r="F2" s="18"/>
      <c r="G2" s="18"/>
      <c r="H2" s="18"/>
      <c r="I2" s="19"/>
    </row>
    <row r="3" spans="2:9" ht="12" customHeight="1" x14ac:dyDescent="0.25">
      <c r="B3" s="20" t="s">
        <v>1</v>
      </c>
      <c r="C3" s="21"/>
      <c r="D3" s="17" t="s">
        <v>2</v>
      </c>
      <c r="E3" s="18"/>
      <c r="F3" s="18"/>
      <c r="G3" s="18"/>
      <c r="H3" s="19"/>
      <c r="I3" s="26" t="s">
        <v>3</v>
      </c>
    </row>
    <row r="4" spans="2:9" ht="21" customHeight="1" x14ac:dyDescent="0.25">
      <c r="B4" s="22"/>
      <c r="C4" s="23"/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7"/>
    </row>
    <row r="5" spans="2:9" ht="12.75" customHeight="1" x14ac:dyDescent="0.25">
      <c r="B5" s="24"/>
      <c r="C5" s="25"/>
      <c r="D5" s="3">
        <v>1</v>
      </c>
      <c r="E5" s="3">
        <v>2</v>
      </c>
      <c r="F5" s="3" t="s">
        <v>9</v>
      </c>
      <c r="G5" s="3">
        <v>4</v>
      </c>
      <c r="H5" s="3">
        <v>5</v>
      </c>
      <c r="I5" s="3" t="s">
        <v>10</v>
      </c>
    </row>
    <row r="6" spans="2:9" x14ac:dyDescent="0.25">
      <c r="B6" s="4" t="s">
        <v>11</v>
      </c>
      <c r="C6" s="5"/>
      <c r="D6" s="6">
        <f>SUM(D7:D13)</f>
        <v>44931663.420000002</v>
      </c>
      <c r="E6" s="6">
        <f>SUM(E7:E13)</f>
        <v>6641603.3099999996</v>
      </c>
      <c r="F6" s="6">
        <f>D6+E6</f>
        <v>51573266.730000004</v>
      </c>
      <c r="G6" s="6">
        <f>SUM(G7:G13)</f>
        <v>44074082.689999998</v>
      </c>
      <c r="H6" s="6">
        <f>SUM(H7:H13)</f>
        <v>44074082.689999998</v>
      </c>
      <c r="I6" s="6">
        <f>F6-G6</f>
        <v>7499184.0400000066</v>
      </c>
    </row>
    <row r="7" spans="2:9" x14ac:dyDescent="0.25">
      <c r="B7" s="7">
        <v>1100</v>
      </c>
      <c r="C7" s="8" t="s">
        <v>12</v>
      </c>
      <c r="D7" s="9">
        <v>10334184</v>
      </c>
      <c r="E7" s="9">
        <v>260195.82</v>
      </c>
      <c r="F7" s="9">
        <f t="shared" ref="F7:F70" si="0">D7+E7</f>
        <v>10594379.82</v>
      </c>
      <c r="G7" s="9">
        <v>9808572.0399999991</v>
      </c>
      <c r="H7" s="9">
        <v>9808572.0399999991</v>
      </c>
      <c r="I7" s="9">
        <f t="shared" ref="I7:I70" si="1">F7-G7</f>
        <v>785807.78000000119</v>
      </c>
    </row>
    <row r="8" spans="2:9" x14ac:dyDescent="0.25">
      <c r="B8" s="7">
        <v>1200</v>
      </c>
      <c r="C8" s="8" t="s">
        <v>13</v>
      </c>
      <c r="D8" s="9">
        <v>6662163.9000000004</v>
      </c>
      <c r="E8" s="9">
        <v>2281285.0299999998</v>
      </c>
      <c r="F8" s="9">
        <f t="shared" si="0"/>
        <v>8943448.9299999997</v>
      </c>
      <c r="G8" s="9">
        <v>5049871.83</v>
      </c>
      <c r="H8" s="9">
        <v>5049871.83</v>
      </c>
      <c r="I8" s="9">
        <f t="shared" si="1"/>
        <v>3893577.0999999996</v>
      </c>
    </row>
    <row r="9" spans="2:9" x14ac:dyDescent="0.25">
      <c r="B9" s="7">
        <v>1300</v>
      </c>
      <c r="C9" s="8" t="s">
        <v>14</v>
      </c>
      <c r="D9" s="9">
        <v>11530526</v>
      </c>
      <c r="E9" s="9">
        <v>672510.65</v>
      </c>
      <c r="F9" s="9">
        <f t="shared" si="0"/>
        <v>12203036.65</v>
      </c>
      <c r="G9" s="9">
        <v>11005201.32</v>
      </c>
      <c r="H9" s="9">
        <v>11005201.32</v>
      </c>
      <c r="I9" s="9">
        <f t="shared" si="1"/>
        <v>1197835.33</v>
      </c>
    </row>
    <row r="10" spans="2:9" x14ac:dyDescent="0.25">
      <c r="B10" s="7">
        <v>1400</v>
      </c>
      <c r="C10" s="8" t="s">
        <v>15</v>
      </c>
      <c r="D10" s="9">
        <v>3557162.52</v>
      </c>
      <c r="E10" s="9">
        <v>461776.96</v>
      </c>
      <c r="F10" s="9">
        <f t="shared" si="0"/>
        <v>4018939.48</v>
      </c>
      <c r="G10" s="9">
        <v>3349618.13</v>
      </c>
      <c r="H10" s="9">
        <v>3349618.13</v>
      </c>
      <c r="I10" s="9">
        <f t="shared" si="1"/>
        <v>669321.35000000009</v>
      </c>
    </row>
    <row r="11" spans="2:9" x14ac:dyDescent="0.25">
      <c r="B11" s="7">
        <v>1500</v>
      </c>
      <c r="C11" s="8" t="s">
        <v>16</v>
      </c>
      <c r="D11" s="9">
        <v>12715562</v>
      </c>
      <c r="E11" s="9">
        <v>2899841.93</v>
      </c>
      <c r="F11" s="9">
        <f t="shared" si="0"/>
        <v>15615403.93</v>
      </c>
      <c r="G11" s="9">
        <v>14719036.57</v>
      </c>
      <c r="H11" s="9">
        <v>14719036.57</v>
      </c>
      <c r="I11" s="9">
        <f t="shared" si="1"/>
        <v>896367.3599999994</v>
      </c>
    </row>
    <row r="12" spans="2:9" x14ac:dyDescent="0.25">
      <c r="B12" s="7">
        <v>1600</v>
      </c>
      <c r="C12" s="8" t="s">
        <v>17</v>
      </c>
      <c r="D12" s="9">
        <v>0</v>
      </c>
      <c r="E12" s="9">
        <v>0</v>
      </c>
      <c r="F12" s="9">
        <f t="shared" si="0"/>
        <v>0</v>
      </c>
      <c r="G12" s="9">
        <v>0</v>
      </c>
      <c r="H12" s="9">
        <v>0</v>
      </c>
      <c r="I12" s="9">
        <f t="shared" si="1"/>
        <v>0</v>
      </c>
    </row>
    <row r="13" spans="2:9" x14ac:dyDescent="0.25">
      <c r="B13" s="7">
        <v>1700</v>
      </c>
      <c r="C13" s="8" t="s">
        <v>18</v>
      </c>
      <c r="D13" s="9">
        <v>132065</v>
      </c>
      <c r="E13" s="9">
        <v>65992.92</v>
      </c>
      <c r="F13" s="9">
        <f t="shared" si="0"/>
        <v>198057.91999999998</v>
      </c>
      <c r="G13" s="9">
        <v>141782.79999999999</v>
      </c>
      <c r="H13" s="9">
        <v>141782.79999999999</v>
      </c>
      <c r="I13" s="9">
        <f t="shared" si="1"/>
        <v>56275.119999999995</v>
      </c>
    </row>
    <row r="14" spans="2:9" x14ac:dyDescent="0.25">
      <c r="B14" s="4" t="s">
        <v>19</v>
      </c>
      <c r="C14" s="5"/>
      <c r="D14" s="10">
        <f>SUM(D15:D23)</f>
        <v>14335296.470000001</v>
      </c>
      <c r="E14" s="10">
        <f>SUM(E15:E23)</f>
        <v>-523632.64999999997</v>
      </c>
      <c r="F14" s="10">
        <f t="shared" si="0"/>
        <v>13811663.82</v>
      </c>
      <c r="G14" s="10">
        <f>SUM(G15:G23)</f>
        <v>12218739.98</v>
      </c>
      <c r="H14" s="10">
        <f>SUM(H15:H23)</f>
        <v>12218739.98</v>
      </c>
      <c r="I14" s="10">
        <f t="shared" si="1"/>
        <v>1592923.8399999999</v>
      </c>
    </row>
    <row r="15" spans="2:9" x14ac:dyDescent="0.25">
      <c r="B15" s="7">
        <v>2100</v>
      </c>
      <c r="C15" s="8" t="s">
        <v>20</v>
      </c>
      <c r="D15" s="9">
        <v>779538</v>
      </c>
      <c r="E15" s="9">
        <v>-11458.32</v>
      </c>
      <c r="F15" s="9">
        <f t="shared" si="0"/>
        <v>768079.68</v>
      </c>
      <c r="G15" s="9">
        <v>765472.41</v>
      </c>
      <c r="H15" s="9">
        <v>765472.41</v>
      </c>
      <c r="I15" s="9">
        <f t="shared" si="1"/>
        <v>2607.2700000000186</v>
      </c>
    </row>
    <row r="16" spans="2:9" x14ac:dyDescent="0.25">
      <c r="B16" s="7">
        <v>2200</v>
      </c>
      <c r="C16" s="8" t="s">
        <v>21</v>
      </c>
      <c r="D16" s="9">
        <v>661450</v>
      </c>
      <c r="E16" s="9">
        <v>-17385.68</v>
      </c>
      <c r="F16" s="9">
        <f t="shared" si="0"/>
        <v>644064.31999999995</v>
      </c>
      <c r="G16" s="9">
        <v>612221.09</v>
      </c>
      <c r="H16" s="9">
        <v>612221.09</v>
      </c>
      <c r="I16" s="9">
        <f t="shared" si="1"/>
        <v>31843.229999999981</v>
      </c>
    </row>
    <row r="17" spans="2:9" x14ac:dyDescent="0.25">
      <c r="B17" s="7">
        <v>2300</v>
      </c>
      <c r="C17" s="8" t="s">
        <v>22</v>
      </c>
      <c r="D17" s="9">
        <v>485000</v>
      </c>
      <c r="E17" s="9">
        <v>64401.53</v>
      </c>
      <c r="F17" s="9">
        <f t="shared" si="0"/>
        <v>549401.53</v>
      </c>
      <c r="G17" s="9">
        <v>434401.53</v>
      </c>
      <c r="H17" s="9">
        <v>434401.53</v>
      </c>
      <c r="I17" s="9">
        <f t="shared" si="1"/>
        <v>115000</v>
      </c>
    </row>
    <row r="18" spans="2:9" x14ac:dyDescent="0.25">
      <c r="B18" s="7">
        <v>2400</v>
      </c>
      <c r="C18" s="8" t="s">
        <v>23</v>
      </c>
      <c r="D18" s="9">
        <v>152500</v>
      </c>
      <c r="E18" s="9">
        <v>163579.17000000001</v>
      </c>
      <c r="F18" s="9">
        <f t="shared" si="0"/>
        <v>316079.17000000004</v>
      </c>
      <c r="G18" s="9">
        <v>100190.45</v>
      </c>
      <c r="H18" s="9">
        <v>100190.45</v>
      </c>
      <c r="I18" s="9">
        <f t="shared" si="1"/>
        <v>215888.72000000003</v>
      </c>
    </row>
    <row r="19" spans="2:9" x14ac:dyDescent="0.25">
      <c r="B19" s="7">
        <v>2500</v>
      </c>
      <c r="C19" s="8" t="s">
        <v>24</v>
      </c>
      <c r="D19" s="9">
        <v>10564158.470000001</v>
      </c>
      <c r="E19" s="9">
        <v>-15440.53</v>
      </c>
      <c r="F19" s="9">
        <f t="shared" si="0"/>
        <v>10548717.940000001</v>
      </c>
      <c r="G19" s="9">
        <v>9526497.6199999992</v>
      </c>
      <c r="H19" s="9">
        <v>9526497.6199999992</v>
      </c>
      <c r="I19" s="9">
        <f t="shared" si="1"/>
        <v>1022220.3200000022</v>
      </c>
    </row>
    <row r="20" spans="2:9" x14ac:dyDescent="0.25">
      <c r="B20" s="7">
        <v>2600</v>
      </c>
      <c r="C20" s="8" t="s">
        <v>25</v>
      </c>
      <c r="D20" s="9">
        <v>638050</v>
      </c>
      <c r="E20" s="9">
        <v>-5315</v>
      </c>
      <c r="F20" s="9">
        <f t="shared" si="0"/>
        <v>632735</v>
      </c>
      <c r="G20" s="9">
        <v>536691.23</v>
      </c>
      <c r="H20" s="9">
        <v>536691.23</v>
      </c>
      <c r="I20" s="9">
        <f t="shared" si="1"/>
        <v>96043.770000000019</v>
      </c>
    </row>
    <row r="21" spans="2:9" x14ac:dyDescent="0.25">
      <c r="B21" s="7">
        <v>2700</v>
      </c>
      <c r="C21" s="8" t="s">
        <v>26</v>
      </c>
      <c r="D21" s="9">
        <v>809100</v>
      </c>
      <c r="E21" s="9">
        <v>-701872.73</v>
      </c>
      <c r="F21" s="9">
        <f t="shared" si="0"/>
        <v>107227.27000000002</v>
      </c>
      <c r="G21" s="9">
        <v>46022.74</v>
      </c>
      <c r="H21" s="9">
        <v>46022.74</v>
      </c>
      <c r="I21" s="9">
        <f t="shared" si="1"/>
        <v>61204.530000000021</v>
      </c>
    </row>
    <row r="22" spans="2:9" x14ac:dyDescent="0.25">
      <c r="B22" s="7">
        <v>2800</v>
      </c>
      <c r="C22" s="8" t="s">
        <v>27</v>
      </c>
      <c r="D22" s="9">
        <v>0</v>
      </c>
      <c r="E22" s="9">
        <v>0</v>
      </c>
      <c r="F22" s="9">
        <f t="shared" si="0"/>
        <v>0</v>
      </c>
      <c r="G22" s="9">
        <v>0</v>
      </c>
      <c r="H22" s="9">
        <v>0</v>
      </c>
      <c r="I22" s="9">
        <f t="shared" si="1"/>
        <v>0</v>
      </c>
    </row>
    <row r="23" spans="2:9" x14ac:dyDescent="0.25">
      <c r="B23" s="7">
        <v>2900</v>
      </c>
      <c r="C23" s="8" t="s">
        <v>28</v>
      </c>
      <c r="D23" s="9">
        <v>245500</v>
      </c>
      <c r="E23" s="9">
        <v>-141.09</v>
      </c>
      <c r="F23" s="9">
        <f t="shared" si="0"/>
        <v>245358.91</v>
      </c>
      <c r="G23" s="9">
        <v>197242.91</v>
      </c>
      <c r="H23" s="9">
        <v>197242.91</v>
      </c>
      <c r="I23" s="9">
        <f t="shared" si="1"/>
        <v>48116</v>
      </c>
    </row>
    <row r="24" spans="2:9" x14ac:dyDescent="0.25">
      <c r="B24" s="4" t="s">
        <v>29</v>
      </c>
      <c r="C24" s="5"/>
      <c r="D24" s="10">
        <f>SUM(D25:D33)</f>
        <v>9383423.2599999998</v>
      </c>
      <c r="E24" s="10">
        <f>SUM(E25:E33)</f>
        <v>5837057.9700000007</v>
      </c>
      <c r="F24" s="10">
        <f t="shared" si="0"/>
        <v>15220481.23</v>
      </c>
      <c r="G24" s="10">
        <f>SUM(G25:G33)</f>
        <v>12464782.319999998</v>
      </c>
      <c r="H24" s="10">
        <f>SUM(H25:H33)</f>
        <v>10618012.999999998</v>
      </c>
      <c r="I24" s="10">
        <f t="shared" si="1"/>
        <v>2755698.910000002</v>
      </c>
    </row>
    <row r="25" spans="2:9" x14ac:dyDescent="0.25">
      <c r="B25" s="7">
        <v>3100</v>
      </c>
      <c r="C25" s="8" t="s">
        <v>30</v>
      </c>
      <c r="D25" s="9">
        <v>2441260</v>
      </c>
      <c r="E25" s="9">
        <v>-324048.3</v>
      </c>
      <c r="F25" s="9">
        <f t="shared" si="0"/>
        <v>2117211.7000000002</v>
      </c>
      <c r="G25" s="9">
        <v>1547758.73</v>
      </c>
      <c r="H25" s="9">
        <v>1514452.73</v>
      </c>
      <c r="I25" s="9">
        <f t="shared" si="1"/>
        <v>569452.9700000002</v>
      </c>
    </row>
    <row r="26" spans="2:9" x14ac:dyDescent="0.25">
      <c r="B26" s="7">
        <v>3200</v>
      </c>
      <c r="C26" s="8" t="s">
        <v>31</v>
      </c>
      <c r="D26" s="9">
        <v>36600</v>
      </c>
      <c r="E26" s="9">
        <v>4685.75</v>
      </c>
      <c r="F26" s="9">
        <f t="shared" si="0"/>
        <v>41285.75</v>
      </c>
      <c r="G26" s="9">
        <v>41281.31</v>
      </c>
      <c r="H26" s="9">
        <v>41281.31</v>
      </c>
      <c r="I26" s="9">
        <f t="shared" si="1"/>
        <v>4.4400000000023283</v>
      </c>
    </row>
    <row r="27" spans="2:9" x14ac:dyDescent="0.25">
      <c r="B27" s="7">
        <v>3300</v>
      </c>
      <c r="C27" s="8" t="s">
        <v>32</v>
      </c>
      <c r="D27" s="9">
        <v>1944844.9</v>
      </c>
      <c r="E27" s="9">
        <v>261022.54</v>
      </c>
      <c r="F27" s="9">
        <f t="shared" si="0"/>
        <v>2205867.44</v>
      </c>
      <c r="G27" s="9">
        <v>1988102.8</v>
      </c>
      <c r="H27" s="9">
        <v>1841227.04</v>
      </c>
      <c r="I27" s="9">
        <f t="shared" si="1"/>
        <v>217764.6399999999</v>
      </c>
    </row>
    <row r="28" spans="2:9" x14ac:dyDescent="0.25">
      <c r="B28" s="7">
        <v>3400</v>
      </c>
      <c r="C28" s="8" t="s">
        <v>33</v>
      </c>
      <c r="D28" s="9">
        <v>21600</v>
      </c>
      <c r="E28" s="9">
        <v>31160.02</v>
      </c>
      <c r="F28" s="9">
        <f t="shared" si="0"/>
        <v>52760.020000000004</v>
      </c>
      <c r="G28" s="9">
        <v>47883</v>
      </c>
      <c r="H28" s="9">
        <v>47883</v>
      </c>
      <c r="I28" s="9">
        <f t="shared" si="1"/>
        <v>4877.0200000000041</v>
      </c>
    </row>
    <row r="29" spans="2:9" x14ac:dyDescent="0.25">
      <c r="B29" s="7">
        <v>3500</v>
      </c>
      <c r="C29" s="8" t="s">
        <v>34</v>
      </c>
      <c r="D29" s="9">
        <v>3570125</v>
      </c>
      <c r="E29" s="9">
        <v>2220393.21</v>
      </c>
      <c r="F29" s="9">
        <f t="shared" si="0"/>
        <v>5790518.21</v>
      </c>
      <c r="G29" s="9">
        <v>4422176.9000000004</v>
      </c>
      <c r="H29" s="9">
        <v>4205534.3</v>
      </c>
      <c r="I29" s="9">
        <f t="shared" si="1"/>
        <v>1368341.3099999996</v>
      </c>
    </row>
    <row r="30" spans="2:9" x14ac:dyDescent="0.25">
      <c r="B30" s="7">
        <v>3600</v>
      </c>
      <c r="C30" s="8" t="s">
        <v>35</v>
      </c>
      <c r="D30" s="9">
        <v>265000</v>
      </c>
      <c r="E30" s="9">
        <v>2531243.0699999998</v>
      </c>
      <c r="F30" s="9">
        <f t="shared" si="0"/>
        <v>2796243.07</v>
      </c>
      <c r="G30" s="9">
        <v>2795898.6</v>
      </c>
      <c r="H30" s="9">
        <v>1345953.64</v>
      </c>
      <c r="I30" s="9">
        <f t="shared" si="1"/>
        <v>344.46999999973923</v>
      </c>
    </row>
    <row r="31" spans="2:9" x14ac:dyDescent="0.25">
      <c r="B31" s="7">
        <v>3700</v>
      </c>
      <c r="C31" s="8" t="s">
        <v>36</v>
      </c>
      <c r="D31" s="9">
        <v>62140</v>
      </c>
      <c r="E31" s="9">
        <v>193976.44</v>
      </c>
      <c r="F31" s="9">
        <f t="shared" si="0"/>
        <v>256116.44</v>
      </c>
      <c r="G31" s="9">
        <v>185555.54</v>
      </c>
      <c r="H31" s="9">
        <v>185555.54</v>
      </c>
      <c r="I31" s="9">
        <f t="shared" si="1"/>
        <v>70560.899999999994</v>
      </c>
    </row>
    <row r="32" spans="2:9" x14ac:dyDescent="0.25">
      <c r="B32" s="7">
        <v>3800</v>
      </c>
      <c r="C32" s="8" t="s">
        <v>37</v>
      </c>
      <c r="D32" s="9">
        <v>245000</v>
      </c>
      <c r="E32" s="9">
        <v>571213.13</v>
      </c>
      <c r="F32" s="9">
        <f t="shared" si="0"/>
        <v>816213.13</v>
      </c>
      <c r="G32" s="9">
        <v>552823.25</v>
      </c>
      <c r="H32" s="9">
        <v>552823.25</v>
      </c>
      <c r="I32" s="9">
        <f t="shared" si="1"/>
        <v>263389.88</v>
      </c>
    </row>
    <row r="33" spans="2:9" x14ac:dyDescent="0.25">
      <c r="B33" s="7">
        <v>3900</v>
      </c>
      <c r="C33" s="8" t="s">
        <v>38</v>
      </c>
      <c r="D33" s="9">
        <v>796853.36</v>
      </c>
      <c r="E33" s="9">
        <v>347412.11</v>
      </c>
      <c r="F33" s="9">
        <f t="shared" si="0"/>
        <v>1144265.47</v>
      </c>
      <c r="G33" s="9">
        <v>883302.19</v>
      </c>
      <c r="H33" s="9">
        <v>883302.19</v>
      </c>
      <c r="I33" s="9">
        <f t="shared" si="1"/>
        <v>260963.28000000003</v>
      </c>
    </row>
    <row r="34" spans="2:9" x14ac:dyDescent="0.25">
      <c r="B34" s="4" t="s">
        <v>39</v>
      </c>
      <c r="C34" s="5"/>
      <c r="D34" s="10">
        <f>SUM(D35:D43)</f>
        <v>0</v>
      </c>
      <c r="E34" s="10">
        <f>SUM(E35:E43)</f>
        <v>405733.39</v>
      </c>
      <c r="F34" s="10">
        <f t="shared" si="0"/>
        <v>405733.39</v>
      </c>
      <c r="G34" s="10">
        <f>SUM(G35:G43)</f>
        <v>305746.27</v>
      </c>
      <c r="H34" s="10">
        <f>SUM(H35:H43)</f>
        <v>305746.27</v>
      </c>
      <c r="I34" s="10">
        <f t="shared" si="1"/>
        <v>99987.12</v>
      </c>
    </row>
    <row r="35" spans="2:9" x14ac:dyDescent="0.25">
      <c r="B35" s="7">
        <v>4100</v>
      </c>
      <c r="C35" s="8" t="s">
        <v>40</v>
      </c>
      <c r="D35" s="9">
        <v>0</v>
      </c>
      <c r="E35" s="9">
        <v>0</v>
      </c>
      <c r="F35" s="9">
        <f t="shared" si="0"/>
        <v>0</v>
      </c>
      <c r="G35" s="9">
        <v>0</v>
      </c>
      <c r="H35" s="9">
        <v>0</v>
      </c>
      <c r="I35" s="9">
        <f t="shared" si="1"/>
        <v>0</v>
      </c>
    </row>
    <row r="36" spans="2:9" x14ac:dyDescent="0.25">
      <c r="B36" s="7">
        <v>4200</v>
      </c>
      <c r="C36" s="8" t="s">
        <v>41</v>
      </c>
      <c r="D36" s="9">
        <v>0</v>
      </c>
      <c r="E36" s="9">
        <v>0</v>
      </c>
      <c r="F36" s="9">
        <f t="shared" si="0"/>
        <v>0</v>
      </c>
      <c r="G36" s="9">
        <v>0</v>
      </c>
      <c r="H36" s="9">
        <v>0</v>
      </c>
      <c r="I36" s="9">
        <f t="shared" si="1"/>
        <v>0</v>
      </c>
    </row>
    <row r="37" spans="2:9" x14ac:dyDescent="0.25">
      <c r="B37" s="7">
        <v>4300</v>
      </c>
      <c r="C37" s="8" t="s">
        <v>42</v>
      </c>
      <c r="D37" s="9">
        <v>0</v>
      </c>
      <c r="E37" s="9">
        <v>0</v>
      </c>
      <c r="F37" s="9">
        <f t="shared" si="0"/>
        <v>0</v>
      </c>
      <c r="G37" s="9">
        <v>0</v>
      </c>
      <c r="H37" s="9">
        <v>0</v>
      </c>
      <c r="I37" s="9">
        <f t="shared" si="1"/>
        <v>0</v>
      </c>
    </row>
    <row r="38" spans="2:9" x14ac:dyDescent="0.25">
      <c r="B38" s="7">
        <v>4400</v>
      </c>
      <c r="C38" s="8" t="s">
        <v>43</v>
      </c>
      <c r="D38" s="9">
        <v>0</v>
      </c>
      <c r="E38" s="9">
        <v>217933.39</v>
      </c>
      <c r="F38" s="9">
        <f t="shared" si="0"/>
        <v>217933.39</v>
      </c>
      <c r="G38" s="9">
        <v>124442.54</v>
      </c>
      <c r="H38" s="9">
        <v>124442.54</v>
      </c>
      <c r="I38" s="9">
        <f t="shared" si="1"/>
        <v>93490.85000000002</v>
      </c>
    </row>
    <row r="39" spans="2:9" x14ac:dyDescent="0.25">
      <c r="B39" s="7">
        <v>4500</v>
      </c>
      <c r="C39" s="8" t="s">
        <v>44</v>
      </c>
      <c r="D39" s="9">
        <v>0</v>
      </c>
      <c r="E39" s="9">
        <v>187800</v>
      </c>
      <c r="F39" s="9">
        <f t="shared" si="0"/>
        <v>187800</v>
      </c>
      <c r="G39" s="9">
        <v>181303.73</v>
      </c>
      <c r="H39" s="9">
        <v>181303.73</v>
      </c>
      <c r="I39" s="9">
        <f t="shared" si="1"/>
        <v>6496.2699999999895</v>
      </c>
    </row>
    <row r="40" spans="2:9" x14ac:dyDescent="0.25">
      <c r="B40" s="7">
        <v>4600</v>
      </c>
      <c r="C40" s="8" t="s">
        <v>45</v>
      </c>
      <c r="D40" s="9">
        <v>0</v>
      </c>
      <c r="E40" s="9">
        <v>0</v>
      </c>
      <c r="F40" s="9">
        <f t="shared" si="0"/>
        <v>0</v>
      </c>
      <c r="G40" s="9">
        <v>0</v>
      </c>
      <c r="H40" s="9">
        <v>0</v>
      </c>
      <c r="I40" s="9">
        <f t="shared" si="1"/>
        <v>0</v>
      </c>
    </row>
    <row r="41" spans="2:9" x14ac:dyDescent="0.25">
      <c r="B41" s="7">
        <v>4700</v>
      </c>
      <c r="C41" s="8" t="s">
        <v>46</v>
      </c>
      <c r="D41" s="9">
        <v>0</v>
      </c>
      <c r="E41" s="9">
        <v>0</v>
      </c>
      <c r="F41" s="9">
        <f t="shared" si="0"/>
        <v>0</v>
      </c>
      <c r="G41" s="9">
        <v>0</v>
      </c>
      <c r="H41" s="9">
        <v>0</v>
      </c>
      <c r="I41" s="9">
        <f t="shared" si="1"/>
        <v>0</v>
      </c>
    </row>
    <row r="42" spans="2:9" x14ac:dyDescent="0.25">
      <c r="B42" s="7">
        <v>4800</v>
      </c>
      <c r="C42" s="8" t="s">
        <v>47</v>
      </c>
      <c r="D42" s="9">
        <v>0</v>
      </c>
      <c r="E42" s="9">
        <v>0</v>
      </c>
      <c r="F42" s="9">
        <f t="shared" si="0"/>
        <v>0</v>
      </c>
      <c r="G42" s="9">
        <v>0</v>
      </c>
      <c r="H42" s="9">
        <v>0</v>
      </c>
      <c r="I42" s="9">
        <f t="shared" si="1"/>
        <v>0</v>
      </c>
    </row>
    <row r="43" spans="2:9" x14ac:dyDescent="0.25">
      <c r="B43" s="7">
        <v>4900</v>
      </c>
      <c r="C43" s="8" t="s">
        <v>48</v>
      </c>
      <c r="D43" s="9">
        <v>0</v>
      </c>
      <c r="E43" s="9">
        <v>0</v>
      </c>
      <c r="F43" s="9">
        <f t="shared" si="0"/>
        <v>0</v>
      </c>
      <c r="G43" s="9">
        <v>0</v>
      </c>
      <c r="H43" s="9">
        <v>0</v>
      </c>
      <c r="I43" s="9">
        <f t="shared" si="1"/>
        <v>0</v>
      </c>
    </row>
    <row r="44" spans="2:9" x14ac:dyDescent="0.25">
      <c r="B44" s="4" t="s">
        <v>49</v>
      </c>
      <c r="C44" s="5"/>
      <c r="D44" s="10">
        <f>SUM(D45:D53)</f>
        <v>25233974.75</v>
      </c>
      <c r="E44" s="10">
        <f>SUM(E45:E53)</f>
        <v>-5378901.29</v>
      </c>
      <c r="F44" s="10">
        <f t="shared" si="0"/>
        <v>19855073.460000001</v>
      </c>
      <c r="G44" s="10">
        <f>SUM(G45:G53)</f>
        <v>16967256.289999999</v>
      </c>
      <c r="H44" s="10">
        <f>SUM(H45:H53)</f>
        <v>16967256.289999999</v>
      </c>
      <c r="I44" s="10">
        <f t="shared" si="1"/>
        <v>2887817.1700000018</v>
      </c>
    </row>
    <row r="45" spans="2:9" x14ac:dyDescent="0.25">
      <c r="B45" s="7">
        <v>5100</v>
      </c>
      <c r="C45" s="8" t="s">
        <v>50</v>
      </c>
      <c r="D45" s="9">
        <v>302962</v>
      </c>
      <c r="E45" s="9">
        <v>-18809.560000000001</v>
      </c>
      <c r="F45" s="9">
        <f t="shared" si="0"/>
        <v>284152.44</v>
      </c>
      <c r="G45" s="9">
        <v>284152.44</v>
      </c>
      <c r="H45" s="9">
        <v>284152.44</v>
      </c>
      <c r="I45" s="9">
        <f t="shared" si="1"/>
        <v>0</v>
      </c>
    </row>
    <row r="46" spans="2:9" x14ac:dyDescent="0.25">
      <c r="B46" s="7">
        <v>5200</v>
      </c>
      <c r="C46" s="8" t="s">
        <v>51</v>
      </c>
      <c r="D46" s="9">
        <v>13500</v>
      </c>
      <c r="E46" s="9">
        <v>121500</v>
      </c>
      <c r="F46" s="9">
        <f t="shared" si="0"/>
        <v>135000</v>
      </c>
      <c r="G46" s="9">
        <v>128580.2</v>
      </c>
      <c r="H46" s="9">
        <v>128580.2</v>
      </c>
      <c r="I46" s="9">
        <f t="shared" si="1"/>
        <v>6419.8000000000029</v>
      </c>
    </row>
    <row r="47" spans="2:9" x14ac:dyDescent="0.25">
      <c r="B47" s="7">
        <v>5300</v>
      </c>
      <c r="C47" s="8" t="s">
        <v>52</v>
      </c>
      <c r="D47" s="9">
        <v>4870717.75</v>
      </c>
      <c r="E47" s="9">
        <v>5835203.2699999996</v>
      </c>
      <c r="F47" s="9">
        <f t="shared" si="0"/>
        <v>10705921.02</v>
      </c>
      <c r="G47" s="9">
        <v>7824523.6500000004</v>
      </c>
      <c r="H47" s="9">
        <v>7824523.6500000004</v>
      </c>
      <c r="I47" s="9">
        <f t="shared" si="1"/>
        <v>2881397.3699999992</v>
      </c>
    </row>
    <row r="48" spans="2:9" x14ac:dyDescent="0.25">
      <c r="B48" s="7">
        <v>5400</v>
      </c>
      <c r="C48" s="8" t="s">
        <v>53</v>
      </c>
      <c r="D48" s="9">
        <v>20046795</v>
      </c>
      <c r="E48" s="9">
        <v>-11316795</v>
      </c>
      <c r="F48" s="9">
        <f t="shared" si="0"/>
        <v>8730000</v>
      </c>
      <c r="G48" s="9">
        <v>8730000</v>
      </c>
      <c r="H48" s="9">
        <v>8730000</v>
      </c>
      <c r="I48" s="9">
        <f t="shared" si="1"/>
        <v>0</v>
      </c>
    </row>
    <row r="49" spans="2:9" x14ac:dyDescent="0.25">
      <c r="B49" s="7">
        <v>5500</v>
      </c>
      <c r="C49" s="8" t="s">
        <v>54</v>
      </c>
      <c r="D49" s="9">
        <v>0</v>
      </c>
      <c r="E49" s="9">
        <v>0</v>
      </c>
      <c r="F49" s="9">
        <f t="shared" si="0"/>
        <v>0</v>
      </c>
      <c r="G49" s="9">
        <v>0</v>
      </c>
      <c r="H49" s="9">
        <v>0</v>
      </c>
      <c r="I49" s="9">
        <f t="shared" si="1"/>
        <v>0</v>
      </c>
    </row>
    <row r="50" spans="2:9" x14ac:dyDescent="0.25">
      <c r="B50" s="7">
        <v>5600</v>
      </c>
      <c r="C50" s="8" t="s">
        <v>55</v>
      </c>
      <c r="D50" s="9">
        <v>0</v>
      </c>
      <c r="E50" s="9">
        <v>0</v>
      </c>
      <c r="F50" s="9">
        <f t="shared" si="0"/>
        <v>0</v>
      </c>
      <c r="G50" s="9">
        <v>0</v>
      </c>
      <c r="H50" s="9">
        <v>0</v>
      </c>
      <c r="I50" s="9">
        <f t="shared" si="1"/>
        <v>0</v>
      </c>
    </row>
    <row r="51" spans="2:9" x14ac:dyDescent="0.25">
      <c r="B51" s="7">
        <v>5700</v>
      </c>
      <c r="C51" s="8" t="s">
        <v>56</v>
      </c>
      <c r="D51" s="9">
        <v>0</v>
      </c>
      <c r="E51" s="9">
        <v>0</v>
      </c>
      <c r="F51" s="9">
        <f t="shared" si="0"/>
        <v>0</v>
      </c>
      <c r="G51" s="9">
        <v>0</v>
      </c>
      <c r="H51" s="9">
        <v>0</v>
      </c>
      <c r="I51" s="9">
        <f t="shared" si="1"/>
        <v>0</v>
      </c>
    </row>
    <row r="52" spans="2:9" x14ac:dyDescent="0.25">
      <c r="B52" s="7">
        <v>5800</v>
      </c>
      <c r="C52" s="8" t="s">
        <v>57</v>
      </c>
      <c r="D52" s="9">
        <v>0</v>
      </c>
      <c r="E52" s="9">
        <v>0</v>
      </c>
      <c r="F52" s="9">
        <f t="shared" si="0"/>
        <v>0</v>
      </c>
      <c r="G52" s="9">
        <v>0</v>
      </c>
      <c r="H52" s="9">
        <v>0</v>
      </c>
      <c r="I52" s="9">
        <f t="shared" si="1"/>
        <v>0</v>
      </c>
    </row>
    <row r="53" spans="2:9" x14ac:dyDescent="0.25">
      <c r="B53" s="7">
        <v>5900</v>
      </c>
      <c r="C53" s="8" t="s">
        <v>58</v>
      </c>
      <c r="D53" s="9">
        <v>0</v>
      </c>
      <c r="E53" s="9">
        <v>0</v>
      </c>
      <c r="F53" s="9">
        <f t="shared" si="0"/>
        <v>0</v>
      </c>
      <c r="G53" s="9">
        <v>0</v>
      </c>
      <c r="H53" s="9">
        <v>0</v>
      </c>
      <c r="I53" s="9">
        <f t="shared" si="1"/>
        <v>0</v>
      </c>
    </row>
    <row r="54" spans="2:9" x14ac:dyDescent="0.25">
      <c r="B54" s="4" t="s">
        <v>59</v>
      </c>
      <c r="C54" s="5"/>
      <c r="D54" s="10">
        <f>SUM(D55:D57)</f>
        <v>0</v>
      </c>
      <c r="E54" s="10">
        <f>SUM(E55:E57)</f>
        <v>385903.29</v>
      </c>
      <c r="F54" s="10">
        <f t="shared" si="0"/>
        <v>385903.29</v>
      </c>
      <c r="G54" s="10">
        <f>SUM(G55:G57)</f>
        <v>0</v>
      </c>
      <c r="H54" s="10">
        <f>SUM(H55:H57)</f>
        <v>0</v>
      </c>
      <c r="I54" s="10">
        <f t="shared" si="1"/>
        <v>385903.29</v>
      </c>
    </row>
    <row r="55" spans="2:9" x14ac:dyDescent="0.25">
      <c r="B55" s="7">
        <v>6100</v>
      </c>
      <c r="C55" s="8" t="s">
        <v>60</v>
      </c>
      <c r="D55" s="9">
        <v>0</v>
      </c>
      <c r="E55" s="9">
        <v>0</v>
      </c>
      <c r="F55" s="9">
        <f t="shared" si="0"/>
        <v>0</v>
      </c>
      <c r="G55" s="9">
        <v>0</v>
      </c>
      <c r="H55" s="9">
        <v>0</v>
      </c>
      <c r="I55" s="9">
        <f t="shared" si="1"/>
        <v>0</v>
      </c>
    </row>
    <row r="56" spans="2:9" x14ac:dyDescent="0.25">
      <c r="B56" s="7">
        <v>6200</v>
      </c>
      <c r="C56" s="8" t="s">
        <v>61</v>
      </c>
      <c r="D56" s="9">
        <v>0</v>
      </c>
      <c r="E56" s="9">
        <v>385903.29</v>
      </c>
      <c r="F56" s="9">
        <f t="shared" si="0"/>
        <v>385903.29</v>
      </c>
      <c r="G56" s="9">
        <v>0</v>
      </c>
      <c r="H56" s="9">
        <v>0</v>
      </c>
      <c r="I56" s="9">
        <f t="shared" si="1"/>
        <v>385903.29</v>
      </c>
    </row>
    <row r="57" spans="2:9" x14ac:dyDescent="0.25">
      <c r="B57" s="7">
        <v>6300</v>
      </c>
      <c r="C57" s="8" t="s">
        <v>62</v>
      </c>
      <c r="D57" s="9">
        <v>0</v>
      </c>
      <c r="E57" s="9">
        <v>0</v>
      </c>
      <c r="F57" s="9">
        <f t="shared" si="0"/>
        <v>0</v>
      </c>
      <c r="G57" s="9">
        <v>0</v>
      </c>
      <c r="H57" s="9">
        <v>0</v>
      </c>
      <c r="I57" s="9">
        <f t="shared" si="1"/>
        <v>0</v>
      </c>
    </row>
    <row r="58" spans="2:9" x14ac:dyDescent="0.25">
      <c r="B58" s="4" t="s">
        <v>63</v>
      </c>
      <c r="C58" s="5"/>
      <c r="D58" s="10">
        <f>SUM(D59:D65)</f>
        <v>0</v>
      </c>
      <c r="E58" s="10">
        <f>SUM(E59:E65)</f>
        <v>0</v>
      </c>
      <c r="F58" s="10">
        <f t="shared" si="0"/>
        <v>0</v>
      </c>
      <c r="G58" s="10">
        <f>SUM(G59:G65)</f>
        <v>0</v>
      </c>
      <c r="H58" s="10">
        <f>SUM(H59:H65)</f>
        <v>0</v>
      </c>
      <c r="I58" s="10">
        <f t="shared" si="1"/>
        <v>0</v>
      </c>
    </row>
    <row r="59" spans="2:9" x14ac:dyDescent="0.25">
      <c r="B59" s="7">
        <v>7100</v>
      </c>
      <c r="C59" s="8" t="s">
        <v>64</v>
      </c>
      <c r="D59" s="9">
        <v>0</v>
      </c>
      <c r="E59" s="9">
        <v>0</v>
      </c>
      <c r="F59" s="9">
        <f t="shared" si="0"/>
        <v>0</v>
      </c>
      <c r="G59" s="9">
        <v>0</v>
      </c>
      <c r="H59" s="9">
        <v>0</v>
      </c>
      <c r="I59" s="9">
        <f t="shared" si="1"/>
        <v>0</v>
      </c>
    </row>
    <row r="60" spans="2:9" x14ac:dyDescent="0.25">
      <c r="B60" s="7">
        <v>7200</v>
      </c>
      <c r="C60" s="8" t="s">
        <v>65</v>
      </c>
      <c r="D60" s="9">
        <v>0</v>
      </c>
      <c r="E60" s="9">
        <v>0</v>
      </c>
      <c r="F60" s="9">
        <f t="shared" si="0"/>
        <v>0</v>
      </c>
      <c r="G60" s="9">
        <v>0</v>
      </c>
      <c r="H60" s="9">
        <v>0</v>
      </c>
      <c r="I60" s="9">
        <f t="shared" si="1"/>
        <v>0</v>
      </c>
    </row>
    <row r="61" spans="2:9" x14ac:dyDescent="0.25">
      <c r="B61" s="7">
        <v>7300</v>
      </c>
      <c r="C61" s="8" t="s">
        <v>66</v>
      </c>
      <c r="D61" s="9">
        <v>0</v>
      </c>
      <c r="E61" s="9">
        <v>0</v>
      </c>
      <c r="F61" s="9">
        <f t="shared" si="0"/>
        <v>0</v>
      </c>
      <c r="G61" s="9">
        <v>0</v>
      </c>
      <c r="H61" s="9">
        <v>0</v>
      </c>
      <c r="I61" s="9">
        <f t="shared" si="1"/>
        <v>0</v>
      </c>
    </row>
    <row r="62" spans="2:9" x14ac:dyDescent="0.25">
      <c r="B62" s="7">
        <v>7400</v>
      </c>
      <c r="C62" s="8" t="s">
        <v>67</v>
      </c>
      <c r="D62" s="9">
        <v>0</v>
      </c>
      <c r="E62" s="9">
        <v>0</v>
      </c>
      <c r="F62" s="9">
        <f t="shared" si="0"/>
        <v>0</v>
      </c>
      <c r="G62" s="9">
        <v>0</v>
      </c>
      <c r="H62" s="9">
        <v>0</v>
      </c>
      <c r="I62" s="9">
        <f t="shared" si="1"/>
        <v>0</v>
      </c>
    </row>
    <row r="63" spans="2:9" x14ac:dyDescent="0.25">
      <c r="B63" s="7">
        <v>7500</v>
      </c>
      <c r="C63" s="8" t="s">
        <v>68</v>
      </c>
      <c r="D63" s="9">
        <v>0</v>
      </c>
      <c r="E63" s="9">
        <v>0</v>
      </c>
      <c r="F63" s="9">
        <f t="shared" si="0"/>
        <v>0</v>
      </c>
      <c r="G63" s="9">
        <v>0</v>
      </c>
      <c r="H63" s="9">
        <v>0</v>
      </c>
      <c r="I63" s="9">
        <f t="shared" si="1"/>
        <v>0</v>
      </c>
    </row>
    <row r="64" spans="2:9" x14ac:dyDescent="0.25">
      <c r="B64" s="7">
        <v>7600</v>
      </c>
      <c r="C64" s="8" t="s">
        <v>69</v>
      </c>
      <c r="D64" s="9">
        <v>0</v>
      </c>
      <c r="E64" s="9">
        <v>0</v>
      </c>
      <c r="F64" s="9">
        <f t="shared" si="0"/>
        <v>0</v>
      </c>
      <c r="G64" s="9">
        <v>0</v>
      </c>
      <c r="H64" s="9">
        <v>0</v>
      </c>
      <c r="I64" s="9">
        <f t="shared" si="1"/>
        <v>0</v>
      </c>
    </row>
    <row r="65" spans="2:9" x14ac:dyDescent="0.25">
      <c r="B65" s="7">
        <v>7900</v>
      </c>
      <c r="C65" s="8" t="s">
        <v>70</v>
      </c>
      <c r="D65" s="9">
        <v>0</v>
      </c>
      <c r="E65" s="9">
        <v>0</v>
      </c>
      <c r="F65" s="9">
        <f t="shared" si="0"/>
        <v>0</v>
      </c>
      <c r="G65" s="9">
        <v>0</v>
      </c>
      <c r="H65" s="9">
        <v>0</v>
      </c>
      <c r="I65" s="9">
        <f t="shared" si="1"/>
        <v>0</v>
      </c>
    </row>
    <row r="66" spans="2:9" x14ac:dyDescent="0.25">
      <c r="B66" s="4" t="s">
        <v>71</v>
      </c>
      <c r="C66" s="5"/>
      <c r="D66" s="10">
        <f>SUM(D67:D69)</f>
        <v>0</v>
      </c>
      <c r="E66" s="10">
        <f>SUM(E67:E69)</f>
        <v>0</v>
      </c>
      <c r="F66" s="10">
        <f t="shared" si="0"/>
        <v>0</v>
      </c>
      <c r="G66" s="10">
        <f>SUM(G67:G69)</f>
        <v>0</v>
      </c>
      <c r="H66" s="10">
        <f>SUM(H67:H69)</f>
        <v>0</v>
      </c>
      <c r="I66" s="10">
        <f t="shared" si="1"/>
        <v>0</v>
      </c>
    </row>
    <row r="67" spans="2:9" x14ac:dyDescent="0.25">
      <c r="B67" s="7">
        <v>8100</v>
      </c>
      <c r="C67" s="8" t="s">
        <v>72</v>
      </c>
      <c r="D67" s="9">
        <v>0</v>
      </c>
      <c r="E67" s="9">
        <v>0</v>
      </c>
      <c r="F67" s="9">
        <f t="shared" si="0"/>
        <v>0</v>
      </c>
      <c r="G67" s="9">
        <v>0</v>
      </c>
      <c r="H67" s="9">
        <v>0</v>
      </c>
      <c r="I67" s="9">
        <f t="shared" si="1"/>
        <v>0</v>
      </c>
    </row>
    <row r="68" spans="2:9" x14ac:dyDescent="0.25">
      <c r="B68" s="7">
        <v>8300</v>
      </c>
      <c r="C68" s="8" t="s">
        <v>73</v>
      </c>
      <c r="D68" s="9">
        <v>0</v>
      </c>
      <c r="E68" s="9">
        <v>0</v>
      </c>
      <c r="F68" s="9">
        <f t="shared" si="0"/>
        <v>0</v>
      </c>
      <c r="G68" s="9">
        <v>0</v>
      </c>
      <c r="H68" s="9">
        <v>0</v>
      </c>
      <c r="I68" s="9">
        <f t="shared" si="1"/>
        <v>0</v>
      </c>
    </row>
    <row r="69" spans="2:9" x14ac:dyDescent="0.25">
      <c r="B69" s="7">
        <v>8500</v>
      </c>
      <c r="C69" s="8" t="s">
        <v>74</v>
      </c>
      <c r="D69" s="9">
        <v>0</v>
      </c>
      <c r="E69" s="9">
        <v>0</v>
      </c>
      <c r="F69" s="9">
        <f t="shared" si="0"/>
        <v>0</v>
      </c>
      <c r="G69" s="9">
        <v>0</v>
      </c>
      <c r="H69" s="9">
        <v>0</v>
      </c>
      <c r="I69" s="9">
        <f t="shared" si="1"/>
        <v>0</v>
      </c>
    </row>
    <row r="70" spans="2:9" x14ac:dyDescent="0.25">
      <c r="B70" s="4" t="s">
        <v>75</v>
      </c>
      <c r="C70" s="5"/>
      <c r="D70" s="10">
        <f>SUM(D71:D77)</f>
        <v>0</v>
      </c>
      <c r="E70" s="10">
        <f>SUM(E71:E77)</f>
        <v>0</v>
      </c>
      <c r="F70" s="10">
        <f t="shared" si="0"/>
        <v>0</v>
      </c>
      <c r="G70" s="10">
        <f>SUM(G71:G77)</f>
        <v>0</v>
      </c>
      <c r="H70" s="10">
        <f>SUM(H71:H77)</f>
        <v>0</v>
      </c>
      <c r="I70" s="10">
        <f t="shared" si="1"/>
        <v>0</v>
      </c>
    </row>
    <row r="71" spans="2:9" x14ac:dyDescent="0.25">
      <c r="B71" s="7">
        <v>9100</v>
      </c>
      <c r="C71" s="8" t="s">
        <v>76</v>
      </c>
      <c r="D71" s="9">
        <v>0</v>
      </c>
      <c r="E71" s="9">
        <v>0</v>
      </c>
      <c r="F71" s="9">
        <f t="shared" ref="F71:F77" si="2">D71+E71</f>
        <v>0</v>
      </c>
      <c r="G71" s="9">
        <v>0</v>
      </c>
      <c r="H71" s="9">
        <v>0</v>
      </c>
      <c r="I71" s="9">
        <f t="shared" ref="I71:I77" si="3">F71-G71</f>
        <v>0</v>
      </c>
    </row>
    <row r="72" spans="2:9" x14ac:dyDescent="0.25">
      <c r="B72" s="7">
        <v>9200</v>
      </c>
      <c r="C72" s="8" t="s">
        <v>77</v>
      </c>
      <c r="D72" s="9">
        <v>0</v>
      </c>
      <c r="E72" s="9">
        <v>0</v>
      </c>
      <c r="F72" s="9">
        <f t="shared" si="2"/>
        <v>0</v>
      </c>
      <c r="G72" s="9">
        <v>0</v>
      </c>
      <c r="H72" s="9">
        <v>0</v>
      </c>
      <c r="I72" s="9">
        <f t="shared" si="3"/>
        <v>0</v>
      </c>
    </row>
    <row r="73" spans="2:9" x14ac:dyDescent="0.25">
      <c r="B73" s="7">
        <v>9300</v>
      </c>
      <c r="C73" s="8" t="s">
        <v>78</v>
      </c>
      <c r="D73" s="9">
        <v>0</v>
      </c>
      <c r="E73" s="9">
        <v>0</v>
      </c>
      <c r="F73" s="9">
        <f t="shared" si="2"/>
        <v>0</v>
      </c>
      <c r="G73" s="9">
        <v>0</v>
      </c>
      <c r="H73" s="9">
        <v>0</v>
      </c>
      <c r="I73" s="9">
        <f t="shared" si="3"/>
        <v>0</v>
      </c>
    </row>
    <row r="74" spans="2:9" x14ac:dyDescent="0.25">
      <c r="B74" s="7">
        <v>9400</v>
      </c>
      <c r="C74" s="8" t="s">
        <v>79</v>
      </c>
      <c r="D74" s="9">
        <v>0</v>
      </c>
      <c r="E74" s="9">
        <v>0</v>
      </c>
      <c r="F74" s="9">
        <f t="shared" si="2"/>
        <v>0</v>
      </c>
      <c r="G74" s="9">
        <v>0</v>
      </c>
      <c r="H74" s="9">
        <v>0</v>
      </c>
      <c r="I74" s="9">
        <f t="shared" si="3"/>
        <v>0</v>
      </c>
    </row>
    <row r="75" spans="2:9" x14ac:dyDescent="0.25">
      <c r="B75" s="7">
        <v>9500</v>
      </c>
      <c r="C75" s="8" t="s">
        <v>80</v>
      </c>
      <c r="D75" s="9">
        <v>0</v>
      </c>
      <c r="E75" s="9">
        <v>0</v>
      </c>
      <c r="F75" s="9">
        <f t="shared" si="2"/>
        <v>0</v>
      </c>
      <c r="G75" s="9">
        <v>0</v>
      </c>
      <c r="H75" s="9">
        <v>0</v>
      </c>
      <c r="I75" s="9">
        <f t="shared" si="3"/>
        <v>0</v>
      </c>
    </row>
    <row r="76" spans="2:9" x14ac:dyDescent="0.25">
      <c r="B76" s="7">
        <v>9600</v>
      </c>
      <c r="C76" s="8" t="s">
        <v>81</v>
      </c>
      <c r="D76" s="9">
        <v>0</v>
      </c>
      <c r="E76" s="9">
        <v>0</v>
      </c>
      <c r="F76" s="9">
        <f t="shared" si="2"/>
        <v>0</v>
      </c>
      <c r="G76" s="9">
        <v>0</v>
      </c>
      <c r="H76" s="9">
        <v>0</v>
      </c>
      <c r="I76" s="9">
        <f t="shared" si="3"/>
        <v>0</v>
      </c>
    </row>
    <row r="77" spans="2:9" x14ac:dyDescent="0.25">
      <c r="B77" s="11">
        <v>9900</v>
      </c>
      <c r="C77" s="12" t="s">
        <v>82</v>
      </c>
      <c r="D77" s="13">
        <v>0</v>
      </c>
      <c r="E77" s="13">
        <v>0</v>
      </c>
      <c r="F77" s="13">
        <f t="shared" si="2"/>
        <v>0</v>
      </c>
      <c r="G77" s="13">
        <v>0</v>
      </c>
      <c r="H77" s="13">
        <v>0</v>
      </c>
      <c r="I77" s="13">
        <f t="shared" si="3"/>
        <v>0</v>
      </c>
    </row>
    <row r="78" spans="2:9" x14ac:dyDescent="0.25">
      <c r="B78" s="14"/>
      <c r="C78" s="15" t="s">
        <v>83</v>
      </c>
      <c r="D78" s="16">
        <f t="shared" ref="D78:I78" si="4">SUM(D6+D14+D24+D34+D44+D54+D58+D66+D70)</f>
        <v>93884357.900000006</v>
      </c>
      <c r="E78" s="16">
        <f t="shared" si="4"/>
        <v>7367764.0199999996</v>
      </c>
      <c r="F78" s="16">
        <f t="shared" si="4"/>
        <v>101252121.92</v>
      </c>
      <c r="G78" s="16">
        <f t="shared" si="4"/>
        <v>86030607.549999982</v>
      </c>
      <c r="H78" s="16">
        <f t="shared" si="4"/>
        <v>84183838.229999989</v>
      </c>
      <c r="I78" s="16">
        <f t="shared" si="4"/>
        <v>15221514.370000008</v>
      </c>
    </row>
    <row r="79" spans="2:9" ht="4.5" customHeight="1" x14ac:dyDescent="0.25"/>
    <row r="80" spans="2:9" x14ac:dyDescent="0.25">
      <c r="B80" s="1" t="s">
        <v>84</v>
      </c>
    </row>
  </sheetData>
  <mergeCells count="4">
    <mergeCell ref="B2:I2"/>
    <mergeCell ref="B3:C5"/>
    <mergeCell ref="D3:H3"/>
    <mergeCell ref="I3:I4"/>
  </mergeCells>
  <printOptions horizontalCentered="1"/>
  <pageMargins left="0.19685039370078741" right="0.19685039370078741" top="0.19685039370078741" bottom="0.19685039370078741" header="0.31496062992125984" footer="0.31496062992125984"/>
  <pageSetup scale="48" orientation="landscape" horizontalDpi="4294967294" verticalDpi="4294967294" r:id="rId1"/>
  <ignoredErrors>
    <ignoredError sqref="D7:I13 D6:E6 G6:I6 D14:E14 G14:I14 F15:F23 I15:I27 F25:F27 D24:E24 G24:H24 F28:I33 G34:I34 D35:I43 D34:E34 D44:E44 G44:I44 I45:I62 D54:E54 G54:H54 D59:H65 D58:E58 G58:H58 I63:I78 D66:E66 G66:H66 F67:F69 F71:F78 D70:E70 G70:H70 D78:E78 G78:H78" unlockedFormula="1"/>
    <ignoredError sqref="F6 F14 F24 F34 F44:F58 F66 F70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Maleni</dc:creator>
  <cp:lastModifiedBy>Maleni</cp:lastModifiedBy>
  <cp:lastPrinted>2020-01-24T15:37:56Z</cp:lastPrinted>
  <dcterms:created xsi:type="dcterms:W3CDTF">2020-01-24T15:30:54Z</dcterms:created>
  <dcterms:modified xsi:type="dcterms:W3CDTF">2020-01-24T18:19:10Z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