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28680" yWindow="-120" windowWidth="29040" windowHeight="15720" tabRatio="315"/>
  </bookViews>
  <sheets>
    <sheet name="COG" sheetId="6" r:id="rId1"/>
  </sheets>
  <definedNames>
    <definedName name="_xlnm._FilterDatabase" localSheetId="0" hidden="1">COG!$B$4:$H$77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H7" i="6" s="1"/>
  <c r="E8" i="6"/>
  <c r="H8" i="6" s="1"/>
  <c r="E9" i="6"/>
  <c r="H9" i="6" s="1"/>
  <c r="E10" i="6"/>
  <c r="H10" i="6" s="1"/>
  <c r="E11" i="6"/>
  <c r="H11" i="6" s="1"/>
  <c r="E12" i="6"/>
  <c r="H12" i="6" s="1"/>
  <c r="E13" i="6"/>
  <c r="H13" i="6" s="1"/>
  <c r="E77" i="6"/>
  <c r="H77" i="6" s="1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69" i="6"/>
  <c r="H69" i="6" s="1"/>
  <c r="E68" i="6"/>
  <c r="H68" i="6" s="1"/>
  <c r="E67" i="6"/>
  <c r="H67" i="6" s="1"/>
  <c r="E65" i="6"/>
  <c r="H65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G70" i="6"/>
  <c r="G66" i="6"/>
  <c r="G58" i="6"/>
  <c r="G54" i="6"/>
  <c r="G44" i="6"/>
  <c r="G34" i="6"/>
  <c r="G24" i="6"/>
  <c r="G14" i="6"/>
  <c r="G6" i="6"/>
  <c r="F70" i="6"/>
  <c r="F66" i="6"/>
  <c r="F58" i="6"/>
  <c r="F54" i="6"/>
  <c r="F44" i="6"/>
  <c r="F34" i="6"/>
  <c r="F24" i="6"/>
  <c r="F14" i="6"/>
  <c r="F6" i="6"/>
  <c r="D70" i="6"/>
  <c r="D66" i="6"/>
  <c r="D58" i="6"/>
  <c r="D54" i="6"/>
  <c r="D44" i="6"/>
  <c r="D34" i="6"/>
  <c r="D24" i="6"/>
  <c r="D14" i="6"/>
  <c r="D6" i="6"/>
  <c r="C70" i="6"/>
  <c r="C66" i="6"/>
  <c r="C58" i="6"/>
  <c r="C54" i="6"/>
  <c r="E54" i="6" s="1"/>
  <c r="H54" i="6" s="1"/>
  <c r="C44" i="6"/>
  <c r="C34" i="6"/>
  <c r="C24" i="6"/>
  <c r="C14" i="6"/>
  <c r="C6" i="6"/>
  <c r="E44" i="6" l="1"/>
  <c r="H44" i="6" s="1"/>
  <c r="E70" i="6"/>
  <c r="H70" i="6" s="1"/>
  <c r="E14" i="6"/>
  <c r="H14" i="6" s="1"/>
  <c r="E24" i="6"/>
  <c r="H24" i="6" s="1"/>
  <c r="E34" i="6"/>
  <c r="H34" i="6" s="1"/>
  <c r="E66" i="6"/>
  <c r="H66" i="6" s="1"/>
  <c r="E58" i="6"/>
  <c r="H58" i="6" s="1"/>
  <c r="G78" i="6"/>
  <c r="C78" i="6"/>
  <c r="D78" i="6"/>
  <c r="E6" i="6"/>
  <c r="F78" i="6"/>
  <c r="E78" i="6" l="1"/>
  <c r="H6" i="6"/>
  <c r="H78" i="6" s="1"/>
</calcChain>
</file>

<file path=xl/sharedStrings.xml><?xml version="1.0" encoding="utf-8"?>
<sst xmlns="http://schemas.openxmlformats.org/spreadsheetml/2006/main" count="89" uniqueCount="89">
  <si>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</si>
  <si>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</si>
  <si>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</si>
  <si>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</si>
  <si>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</si>
  <si>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</si>
  <si>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</si>
  <si>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</si>
  <si>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</si>
  <si>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</si>
  <si>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</si>
  <si>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</si>
  <si>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</si>
  <si>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</si>
  <si>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</si>
  <si>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</si>
  <si>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</si>
  <si>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</si>
  <si>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</si>
  <si>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</si>
  <si>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</si>
  <si>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</si>
  <si>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</si>
  <si>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</si>
  <si>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</si>
  <si>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</si>
  <si>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</si>
  <si>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</si>
  <si>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</si>
  <si>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</si>
  <si>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</si>
  <si>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</si>
  <si>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</si>
  <si>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</si>
  <si>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</si>
  <si>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</si>
  <si>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</si>
  <si>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</si>
  <si>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</si>
  <si>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</si>
  <si>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</si>
  <si>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</si>
  <si>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</si>
  <si>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</si>
  <si>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</si>
  <si>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</si>
  <si>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</si>
  <si>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</si>
  <si>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</si>
  <si>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</si>
  <si>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</si>
  <si>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</si>
  <si>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</si>
  <si>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</si>
  <si>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</si>
  <si>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</si>
  <si>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</si>
  <si>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</si>
  <si>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</si>
  <si>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</si>
  <si>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</si>
  <si>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</si>
  <si>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</si>
  <si>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</si>
  <si>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</si>
  <si>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</si>
  <si>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</si>
  <si>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</si>
  <si>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</si>
  <si>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</si>
  <si>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</si>
  <si>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</si>
  <si>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</si>
  <si>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</si>
  <si>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</si>
  <si>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</si>
  <si>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</si>
  <si>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</si>
  <si>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</si>
  <si>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</si>
  <si>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</si>
  <si>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</si>
  <si>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</si>
  <si>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</si>
  <si>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INSTITUTO GUANAJUATENSE PARA PERSONAS CON DISCAPACIDAD
Estado Analítico del Ejercicio del Presupuesto de Egresos
Clasificación por Objeto del Gasto (Capítulo y Concepto)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</si>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</sst>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4" fontId="6" fillId="0" borderId="6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5"/>
  <sheetViews>
    <sheetView showGridLines="0" tabSelected="1" workbookViewId="0">
      <selection activeCell="C39" sqref="C39"/>
    </sheetView>
  </sheetViews>
  <sheetFormatPr baseColWidth="10" defaultColWidth="12" defaultRowHeight="11.25" x14ac:dyDescent="0.2"/>
  <cols>
    <col min="1" max="1" width="3.16406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5" style="1" customWidth="1"/>
    <col min="10" max="16384" width="12" style="1"/>
  </cols>
  <sheetData>
    <row r="2" spans="2:9" ht="50.1" customHeight="1" x14ac:dyDescent="0.2">
      <c r="B2" s="25" t="s">
        <v>84</v>
      </c>
      <c r="C2" s="26"/>
      <c r="D2" s="26"/>
      <c r="E2" s="26"/>
      <c r="F2" s="26"/>
      <c r="G2" s="26"/>
      <c r="H2" s="27"/>
    </row>
    <row r="3" spans="2:9" x14ac:dyDescent="0.2">
      <c r="B3" s="17"/>
      <c r="C3" s="12"/>
      <c r="D3" s="13"/>
      <c r="E3" s="21" t="s">
        <v>15</v>
      </c>
      <c r="F3" s="13"/>
      <c r="G3" s="14"/>
      <c r="H3" s="28" t="s">
        <v>14</v>
      </c>
    </row>
    <row r="4" spans="2:9" ht="24.95" customHeight="1" x14ac:dyDescent="0.2">
      <c r="B4" s="18" t="s">
        <v>9</v>
      </c>
      <c r="C4" s="2" t="s">
        <v>10</v>
      </c>
      <c r="D4" s="2" t="s">
        <v>75</v>
      </c>
      <c r="E4" s="2" t="s">
        <v>11</v>
      </c>
      <c r="F4" s="2" t="s">
        <v>12</v>
      </c>
      <c r="G4" s="2" t="s">
        <v>13</v>
      </c>
      <c r="H4" s="29"/>
    </row>
    <row r="5" spans="2:9" x14ac:dyDescent="0.2">
      <c r="B5" s="19"/>
      <c r="C5" s="3">
        <v>1</v>
      </c>
      <c r="D5" s="3">
        <v>2</v>
      </c>
      <c r="E5" s="3" t="s">
        <v>76</v>
      </c>
      <c r="F5" s="3">
        <v>4</v>
      </c>
      <c r="G5" s="3">
        <v>5</v>
      </c>
      <c r="H5" s="3" t="s">
        <v>77</v>
      </c>
    </row>
    <row r="6" spans="2:9" x14ac:dyDescent="0.2">
      <c r="B6" s="10" t="s">
        <v>16</v>
      </c>
      <c r="C6" s="6">
        <f>SUM(C7:C13)</f>
        <v>47647237.649999999</v>
      </c>
      <c r="D6" s="6">
        <f>SUM(D7:D13)</f>
        <v>6922705.540000001</v>
      </c>
      <c r="E6" s="6">
        <f>C6+D6</f>
        <v>54569943.189999998</v>
      </c>
      <c r="F6" s="6">
        <f>SUM(F7:F13)</f>
        <v>48376253.079999998</v>
      </c>
      <c r="G6" s="6">
        <f>SUM(G7:G13)</f>
        <v>48376253.079999998</v>
      </c>
      <c r="H6" s="6">
        <f>E6-F6</f>
        <v>6193690.1099999994</v>
      </c>
    </row>
    <row r="7" spans="2:9" x14ac:dyDescent="0.2">
      <c r="B7" s="22" t="s">
        <v>20</v>
      </c>
      <c r="C7" s="4">
        <v>10695000</v>
      </c>
      <c r="D7" s="4">
        <v>-44367.64</v>
      </c>
      <c r="E7" s="4">
        <f t="shared" ref="E7:E70" si="0">C7+D7</f>
        <v>10650632.359999999</v>
      </c>
      <c r="F7" s="4">
        <v>9613285.3399999999</v>
      </c>
      <c r="G7" s="4">
        <v>9613285.3399999999</v>
      </c>
      <c r="H7" s="4">
        <f t="shared" ref="H7:H70" si="1">E7-F7</f>
        <v>1037347.0199999996</v>
      </c>
      <c r="I7" s="5">
        <v>1100</v>
      </c>
    </row>
    <row r="8" spans="2:9" x14ac:dyDescent="0.2">
      <c r="B8" s="22" t="s">
        <v>21</v>
      </c>
      <c r="C8" s="4">
        <v>4347559.1100000003</v>
      </c>
      <c r="D8" s="4">
        <v>2116695.12</v>
      </c>
      <c r="E8" s="4">
        <f t="shared" si="0"/>
        <v>6464254.2300000004</v>
      </c>
      <c r="F8" s="4">
        <v>5782690.5099999998</v>
      </c>
      <c r="G8" s="4">
        <v>5782690.5099999998</v>
      </c>
      <c r="H8" s="4">
        <f t="shared" si="1"/>
        <v>681563.72000000067</v>
      </c>
      <c r="I8" s="5">
        <v>1200</v>
      </c>
    </row>
    <row r="9" spans="2:9" x14ac:dyDescent="0.2">
      <c r="B9" s="22" t="s">
        <v>22</v>
      </c>
      <c r="C9" s="4">
        <v>11927830</v>
      </c>
      <c r="D9" s="4">
        <v>517183.15</v>
      </c>
      <c r="E9" s="4">
        <f t="shared" si="0"/>
        <v>12445013.15</v>
      </c>
      <c r="F9" s="4">
        <v>10338502.6</v>
      </c>
      <c r="G9" s="4">
        <v>10338502.6</v>
      </c>
      <c r="H9" s="4">
        <f t="shared" si="1"/>
        <v>2106510.5500000007</v>
      </c>
      <c r="I9" s="5">
        <v>1300</v>
      </c>
    </row>
    <row r="10" spans="2:9" x14ac:dyDescent="0.2">
      <c r="B10" s="22" t="s">
        <v>1</v>
      </c>
      <c r="C10" s="4">
        <v>4487419.68</v>
      </c>
      <c r="D10" s="4">
        <v>459040.66</v>
      </c>
      <c r="E10" s="4">
        <f t="shared" si="0"/>
        <v>4946460.34</v>
      </c>
      <c r="F10" s="4">
        <v>4259916.78</v>
      </c>
      <c r="G10" s="4">
        <v>4259916.78</v>
      </c>
      <c r="H10" s="4">
        <f t="shared" si="1"/>
        <v>686543.55999999959</v>
      </c>
      <c r="I10" s="5">
        <v>1400</v>
      </c>
    </row>
    <row r="11" spans="2:9" x14ac:dyDescent="0.2">
      <c r="B11" s="22" t="s">
        <v>23</v>
      </c>
      <c r="C11" s="4">
        <v>16058684.859999999</v>
      </c>
      <c r="D11" s="4">
        <v>3814444.25</v>
      </c>
      <c r="E11" s="4">
        <f t="shared" si="0"/>
        <v>19873129.109999999</v>
      </c>
      <c r="F11" s="4">
        <v>18241204.399999999</v>
      </c>
      <c r="G11" s="4">
        <v>18241204.399999999</v>
      </c>
      <c r="H11" s="4">
        <f t="shared" si="1"/>
        <v>1631924.7100000009</v>
      </c>
      <c r="I11" s="5">
        <v>1500</v>
      </c>
    </row>
    <row r="12" spans="2:9" x14ac:dyDescent="0.2">
      <c r="B12" s="22" t="s">
        <v>2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0</v>
      </c>
      <c r="H12" s="4">
        <f t="shared" si="1"/>
        <v>0</v>
      </c>
      <c r="I12" s="5">
        <v>1600</v>
      </c>
    </row>
    <row r="13" spans="2:9" x14ac:dyDescent="0.2">
      <c r="B13" s="22" t="s">
        <v>24</v>
      </c>
      <c r="C13" s="4">
        <v>130744</v>
      </c>
      <c r="D13" s="4">
        <v>59710</v>
      </c>
      <c r="E13" s="4">
        <f t="shared" si="0"/>
        <v>190454</v>
      </c>
      <c r="F13" s="4">
        <v>140653.45000000001</v>
      </c>
      <c r="G13" s="4">
        <v>140653.45000000001</v>
      </c>
      <c r="H13" s="4">
        <f t="shared" si="1"/>
        <v>49800.549999999988</v>
      </c>
      <c r="I13" s="5">
        <v>1700</v>
      </c>
    </row>
    <row r="14" spans="2:9" x14ac:dyDescent="0.2">
      <c r="B14" s="10" t="s">
        <v>79</v>
      </c>
      <c r="C14" s="7">
        <f>SUM(C15:C23)</f>
        <v>16645379.59</v>
      </c>
      <c r="D14" s="7">
        <f>SUM(D15:D23)</f>
        <v>-1831744.2899999998</v>
      </c>
      <c r="E14" s="7">
        <f t="shared" si="0"/>
        <v>14813635.300000001</v>
      </c>
      <c r="F14" s="7">
        <f>SUM(F15:F23)</f>
        <v>10037565.540000001</v>
      </c>
      <c r="G14" s="7">
        <f>SUM(G15:G23)</f>
        <v>10036639.08</v>
      </c>
      <c r="H14" s="7">
        <f t="shared" si="1"/>
        <v>4776069.76</v>
      </c>
      <c r="I14" s="11">
        <v>0</v>
      </c>
    </row>
    <row r="15" spans="2:9" x14ac:dyDescent="0.2">
      <c r="B15" s="22" t="s">
        <v>25</v>
      </c>
      <c r="C15" s="4">
        <v>416065</v>
      </c>
      <c r="D15" s="4">
        <v>-17737.43</v>
      </c>
      <c r="E15" s="4">
        <f t="shared" si="0"/>
        <v>398327.57</v>
      </c>
      <c r="F15" s="4">
        <v>263179.57</v>
      </c>
      <c r="G15" s="4">
        <v>263179.57</v>
      </c>
      <c r="H15" s="4">
        <f t="shared" si="1"/>
        <v>135148</v>
      </c>
      <c r="I15" s="5">
        <v>2100</v>
      </c>
    </row>
    <row r="16" spans="2:9" x14ac:dyDescent="0.2">
      <c r="B16" s="22" t="s">
        <v>26</v>
      </c>
      <c r="C16" s="4">
        <v>688300</v>
      </c>
      <c r="D16" s="4">
        <v>-4119.5</v>
      </c>
      <c r="E16" s="4">
        <f t="shared" si="0"/>
        <v>684180.5</v>
      </c>
      <c r="F16" s="4">
        <v>495161.96</v>
      </c>
      <c r="G16" s="4">
        <v>495161.96</v>
      </c>
      <c r="H16" s="4">
        <f t="shared" si="1"/>
        <v>189018.53999999998</v>
      </c>
      <c r="I16" s="5">
        <v>2200</v>
      </c>
    </row>
    <row r="17" spans="2:9" x14ac:dyDescent="0.2">
      <c r="B17" s="22" t="s">
        <v>27</v>
      </c>
      <c r="C17" s="4">
        <v>1180000</v>
      </c>
      <c r="D17" s="4">
        <v>-550390</v>
      </c>
      <c r="E17" s="4">
        <f t="shared" si="0"/>
        <v>629610</v>
      </c>
      <c r="F17" s="4">
        <v>620861</v>
      </c>
      <c r="G17" s="4">
        <v>620861</v>
      </c>
      <c r="H17" s="4">
        <f t="shared" si="1"/>
        <v>8749</v>
      </c>
      <c r="I17" s="5">
        <v>2300</v>
      </c>
    </row>
    <row r="18" spans="2:9" x14ac:dyDescent="0.2">
      <c r="B18" s="22" t="s">
        <v>28</v>
      </c>
      <c r="C18" s="4">
        <v>141000</v>
      </c>
      <c r="D18" s="4">
        <v>105199.29</v>
      </c>
      <c r="E18" s="4">
        <f t="shared" si="0"/>
        <v>246199.28999999998</v>
      </c>
      <c r="F18" s="4">
        <v>149445.95000000001</v>
      </c>
      <c r="G18" s="4">
        <v>149445.95000000001</v>
      </c>
      <c r="H18" s="4">
        <f t="shared" si="1"/>
        <v>96753.339999999967</v>
      </c>
      <c r="I18" s="5">
        <v>2400</v>
      </c>
    </row>
    <row r="19" spans="2:9" x14ac:dyDescent="0.2">
      <c r="B19" s="22" t="s">
        <v>29</v>
      </c>
      <c r="C19" s="4">
        <v>13477214.59</v>
      </c>
      <c r="D19" s="4">
        <v>-1606329.94</v>
      </c>
      <c r="E19" s="4">
        <f t="shared" si="0"/>
        <v>11870884.65</v>
      </c>
      <c r="F19" s="4">
        <v>7728347.5199999996</v>
      </c>
      <c r="G19" s="4">
        <v>7727421.0599999996</v>
      </c>
      <c r="H19" s="4">
        <f t="shared" si="1"/>
        <v>4142537.1300000008</v>
      </c>
      <c r="I19" s="5">
        <v>2500</v>
      </c>
    </row>
    <row r="20" spans="2:9" x14ac:dyDescent="0.2">
      <c r="B20" s="22" t="s">
        <v>30</v>
      </c>
      <c r="C20" s="4">
        <v>577600</v>
      </c>
      <c r="D20" s="4">
        <v>107900.6</v>
      </c>
      <c r="E20" s="4">
        <f t="shared" si="0"/>
        <v>685500.6</v>
      </c>
      <c r="F20" s="4">
        <v>591092.73</v>
      </c>
      <c r="G20" s="4">
        <v>591092.73</v>
      </c>
      <c r="H20" s="4">
        <f t="shared" si="1"/>
        <v>94407.87</v>
      </c>
      <c r="I20" s="5">
        <v>2600</v>
      </c>
    </row>
    <row r="21" spans="2:9" x14ac:dyDescent="0.2">
      <c r="B21" s="22" t="s">
        <v>31</v>
      </c>
      <c r="C21" s="4">
        <v>39000</v>
      </c>
      <c r="D21" s="4">
        <v>94731.09</v>
      </c>
      <c r="E21" s="4">
        <f t="shared" si="0"/>
        <v>133731.09</v>
      </c>
      <c r="F21" s="4">
        <v>115174.09</v>
      </c>
      <c r="G21" s="4">
        <v>115174.09</v>
      </c>
      <c r="H21" s="4">
        <f t="shared" si="1"/>
        <v>18557</v>
      </c>
      <c r="I21" s="5">
        <v>2700</v>
      </c>
    </row>
    <row r="22" spans="2:9" x14ac:dyDescent="0.2">
      <c r="B22" s="22" t="s">
        <v>32</v>
      </c>
      <c r="C22" s="4">
        <v>0</v>
      </c>
      <c r="D22" s="4">
        <v>0</v>
      </c>
      <c r="E22" s="4">
        <f t="shared" si="0"/>
        <v>0</v>
      </c>
      <c r="F22" s="4">
        <v>0</v>
      </c>
      <c r="G22" s="4">
        <v>0</v>
      </c>
      <c r="H22" s="4">
        <f t="shared" si="1"/>
        <v>0</v>
      </c>
      <c r="I22" s="5">
        <v>2800</v>
      </c>
    </row>
    <row r="23" spans="2:9" x14ac:dyDescent="0.2">
      <c r="B23" s="22" t="s">
        <v>33</v>
      </c>
      <c r="C23" s="4">
        <v>126200</v>
      </c>
      <c r="D23" s="4">
        <v>39001.599999999999</v>
      </c>
      <c r="E23" s="4">
        <f t="shared" si="0"/>
        <v>165201.60000000001</v>
      </c>
      <c r="F23" s="4">
        <v>74302.720000000001</v>
      </c>
      <c r="G23" s="4">
        <v>74302.720000000001</v>
      </c>
      <c r="H23" s="4">
        <f t="shared" si="1"/>
        <v>90898.880000000005</v>
      </c>
      <c r="I23" s="5">
        <v>2900</v>
      </c>
    </row>
    <row r="24" spans="2:9" x14ac:dyDescent="0.2">
      <c r="B24" s="10" t="s">
        <v>17</v>
      </c>
      <c r="C24" s="7">
        <f>SUM(C25:C33)</f>
        <v>8349084.5500000007</v>
      </c>
      <c r="D24" s="7">
        <f>SUM(D25:D33)</f>
        <v>5734980.4100000001</v>
      </c>
      <c r="E24" s="7">
        <f t="shared" si="0"/>
        <v>14084064.960000001</v>
      </c>
      <c r="F24" s="7">
        <f>SUM(F25:F33)</f>
        <v>11823527.400000002</v>
      </c>
      <c r="G24" s="7">
        <f>SUM(G25:G33)</f>
        <v>11105922.400000002</v>
      </c>
      <c r="H24" s="7">
        <f t="shared" si="1"/>
        <v>2260537.5599999987</v>
      </c>
      <c r="I24" s="11">
        <v>0</v>
      </c>
    </row>
    <row r="25" spans="2:9" x14ac:dyDescent="0.2">
      <c r="B25" s="22" t="s">
        <v>34</v>
      </c>
      <c r="C25" s="4">
        <v>1588460</v>
      </c>
      <c r="D25" s="4">
        <v>-3643.78</v>
      </c>
      <c r="E25" s="4">
        <f t="shared" si="0"/>
        <v>1584816.22</v>
      </c>
      <c r="F25" s="4">
        <v>1288656.78</v>
      </c>
      <c r="G25" s="4">
        <v>1288656.78</v>
      </c>
      <c r="H25" s="4">
        <f t="shared" si="1"/>
        <v>296159.43999999994</v>
      </c>
      <c r="I25" s="5">
        <v>3100</v>
      </c>
    </row>
    <row r="26" spans="2:9" x14ac:dyDescent="0.2">
      <c r="B26" s="22" t="s">
        <v>35</v>
      </c>
      <c r="C26" s="4">
        <v>367135.37</v>
      </c>
      <c r="D26" s="4">
        <v>132962.67000000001</v>
      </c>
      <c r="E26" s="4">
        <f t="shared" si="0"/>
        <v>500098.04000000004</v>
      </c>
      <c r="F26" s="4">
        <v>498671.34</v>
      </c>
      <c r="G26" s="4">
        <v>498671.34</v>
      </c>
      <c r="H26" s="4">
        <f t="shared" si="1"/>
        <v>1426.7000000000116</v>
      </c>
      <c r="I26" s="5">
        <v>3200</v>
      </c>
    </row>
    <row r="27" spans="2:9" x14ac:dyDescent="0.2">
      <c r="B27" s="22" t="s">
        <v>36</v>
      </c>
      <c r="C27" s="4">
        <v>2597152</v>
      </c>
      <c r="D27" s="4">
        <v>1681231.76</v>
      </c>
      <c r="E27" s="4">
        <f t="shared" si="0"/>
        <v>4278383.76</v>
      </c>
      <c r="F27" s="4">
        <v>3671796.85</v>
      </c>
      <c r="G27" s="4">
        <v>2954191.85</v>
      </c>
      <c r="H27" s="4">
        <f t="shared" si="1"/>
        <v>606586.90999999968</v>
      </c>
      <c r="I27" s="5">
        <v>3300</v>
      </c>
    </row>
    <row r="28" spans="2:9" x14ac:dyDescent="0.2">
      <c r="B28" s="22" t="s">
        <v>37</v>
      </c>
      <c r="C28" s="4">
        <v>568552</v>
      </c>
      <c r="D28" s="4">
        <v>45318.32</v>
      </c>
      <c r="E28" s="4">
        <f t="shared" si="0"/>
        <v>613870.31999999995</v>
      </c>
      <c r="F28" s="4">
        <v>51924.4</v>
      </c>
      <c r="G28" s="4">
        <v>51924.4</v>
      </c>
      <c r="H28" s="4">
        <f t="shared" si="1"/>
        <v>561945.91999999993</v>
      </c>
      <c r="I28" s="5">
        <v>3400</v>
      </c>
    </row>
    <row r="29" spans="2:9" x14ac:dyDescent="0.2">
      <c r="B29" s="22" t="s">
        <v>38</v>
      </c>
      <c r="C29" s="4">
        <v>1602588.2</v>
      </c>
      <c r="D29" s="4">
        <v>2379979.4900000002</v>
      </c>
      <c r="E29" s="4">
        <f t="shared" si="0"/>
        <v>3982567.6900000004</v>
      </c>
      <c r="F29" s="4">
        <v>3722605.22</v>
      </c>
      <c r="G29" s="4">
        <v>3722605.22</v>
      </c>
      <c r="H29" s="4">
        <f t="shared" si="1"/>
        <v>259962.4700000002</v>
      </c>
      <c r="I29" s="5">
        <v>3500</v>
      </c>
    </row>
    <row r="30" spans="2:9" x14ac:dyDescent="0.2">
      <c r="B30" s="22" t="s">
        <v>39</v>
      </c>
      <c r="C30" s="4">
        <v>243631</v>
      </c>
      <c r="D30" s="4">
        <v>700000</v>
      </c>
      <c r="E30" s="4">
        <f t="shared" si="0"/>
        <v>943631</v>
      </c>
      <c r="F30" s="4">
        <v>910301.67</v>
      </c>
      <c r="G30" s="4">
        <v>910301.67</v>
      </c>
      <c r="H30" s="4">
        <f t="shared" si="1"/>
        <v>33329.329999999958</v>
      </c>
      <c r="I30" s="5">
        <v>3600</v>
      </c>
    </row>
    <row r="31" spans="2:9" x14ac:dyDescent="0.2">
      <c r="B31" s="22" t="s">
        <v>40</v>
      </c>
      <c r="C31" s="4">
        <v>54385</v>
      </c>
      <c r="D31" s="4">
        <v>113593.49</v>
      </c>
      <c r="E31" s="4">
        <f t="shared" si="0"/>
        <v>167978.49</v>
      </c>
      <c r="F31" s="4">
        <v>72491.39</v>
      </c>
      <c r="G31" s="4">
        <v>72491.39</v>
      </c>
      <c r="H31" s="4">
        <f t="shared" si="1"/>
        <v>95487.099999999991</v>
      </c>
      <c r="I31" s="5">
        <v>3700</v>
      </c>
    </row>
    <row r="32" spans="2:9" x14ac:dyDescent="0.2">
      <c r="B32" s="22" t="s">
        <v>41</v>
      </c>
      <c r="C32" s="4">
        <v>34400</v>
      </c>
      <c r="D32" s="4">
        <v>471111.04</v>
      </c>
      <c r="E32" s="4">
        <f t="shared" si="0"/>
        <v>505511.04</v>
      </c>
      <c r="F32" s="4">
        <v>479312.65</v>
      </c>
      <c r="G32" s="4">
        <v>479312.65</v>
      </c>
      <c r="H32" s="4">
        <f t="shared" si="1"/>
        <v>26198.389999999956</v>
      </c>
      <c r="I32" s="5">
        <v>3800</v>
      </c>
    </row>
    <row r="33" spans="2:9" x14ac:dyDescent="0.2">
      <c r="B33" s="22" t="s">
        <v>0</v>
      </c>
      <c r="C33" s="4">
        <v>1292780.98</v>
      </c>
      <c r="D33" s="4">
        <v>214427.42</v>
      </c>
      <c r="E33" s="4">
        <f t="shared" si="0"/>
        <v>1507208.4</v>
      </c>
      <c r="F33" s="4">
        <v>1127767.1000000001</v>
      </c>
      <c r="G33" s="4">
        <v>1127767.1000000001</v>
      </c>
      <c r="H33" s="4">
        <f t="shared" si="1"/>
        <v>379441.29999999981</v>
      </c>
      <c r="I33" s="5">
        <v>3900</v>
      </c>
    </row>
    <row r="34" spans="2:9" x14ac:dyDescent="0.2">
      <c r="B34" s="10" t="s">
        <v>80</v>
      </c>
      <c r="C34" s="7">
        <f>SUM(C35:C43)</f>
        <v>426806</v>
      </c>
      <c r="D34" s="7">
        <f>SUM(D35:D43)</f>
        <v>512033.05</v>
      </c>
      <c r="E34" s="7">
        <f t="shared" si="0"/>
        <v>938839.05</v>
      </c>
      <c r="F34" s="7">
        <f>SUM(F35:F43)</f>
        <v>878547.84</v>
      </c>
      <c r="G34" s="7">
        <f>SUM(G35:G43)</f>
        <v>878547.84</v>
      </c>
      <c r="H34" s="7">
        <f t="shared" si="1"/>
        <v>60291.210000000079</v>
      </c>
      <c r="I34" s="11">
        <v>0</v>
      </c>
    </row>
    <row r="35" spans="2:9" x14ac:dyDescent="0.2">
      <c r="B35" s="22" t="s">
        <v>42</v>
      </c>
      <c r="C35" s="4">
        <v>0</v>
      </c>
      <c r="D35" s="4">
        <v>0</v>
      </c>
      <c r="E35" s="4">
        <f t="shared" si="0"/>
        <v>0</v>
      </c>
      <c r="F35" s="4">
        <v>0</v>
      </c>
      <c r="G35" s="4">
        <v>0</v>
      </c>
      <c r="H35" s="4">
        <f t="shared" si="1"/>
        <v>0</v>
      </c>
      <c r="I35" s="5">
        <v>4100</v>
      </c>
    </row>
    <row r="36" spans="2:9" x14ac:dyDescent="0.2">
      <c r="B36" s="22" t="s">
        <v>43</v>
      </c>
      <c r="C36" s="4">
        <v>0</v>
      </c>
      <c r="D36" s="4">
        <v>0</v>
      </c>
      <c r="E36" s="4">
        <f t="shared" si="0"/>
        <v>0</v>
      </c>
      <c r="F36" s="4">
        <v>0</v>
      </c>
      <c r="G36" s="4">
        <v>0</v>
      </c>
      <c r="H36" s="4">
        <f t="shared" si="1"/>
        <v>0</v>
      </c>
      <c r="I36" s="5">
        <v>4200</v>
      </c>
    </row>
    <row r="37" spans="2:9" x14ac:dyDescent="0.2">
      <c r="B37" s="22" t="s">
        <v>44</v>
      </c>
      <c r="C37" s="4">
        <v>0</v>
      </c>
      <c r="D37" s="4">
        <v>0</v>
      </c>
      <c r="E37" s="4">
        <f t="shared" si="0"/>
        <v>0</v>
      </c>
      <c r="F37" s="4">
        <v>0</v>
      </c>
      <c r="G37" s="4">
        <v>0</v>
      </c>
      <c r="H37" s="4">
        <f t="shared" si="1"/>
        <v>0</v>
      </c>
      <c r="I37" s="5">
        <v>4300</v>
      </c>
    </row>
    <row r="38" spans="2:9" x14ac:dyDescent="0.2">
      <c r="B38" s="22" t="s">
        <v>45</v>
      </c>
      <c r="C38" s="4">
        <v>25800</v>
      </c>
      <c r="D38" s="4">
        <v>0</v>
      </c>
      <c r="E38" s="4">
        <f t="shared" si="0"/>
        <v>25800</v>
      </c>
      <c r="F38" s="4">
        <v>0</v>
      </c>
      <c r="G38" s="4">
        <v>0</v>
      </c>
      <c r="H38" s="4">
        <f t="shared" si="1"/>
        <v>25800</v>
      </c>
      <c r="I38" s="5">
        <v>4400</v>
      </c>
    </row>
    <row r="39" spans="2:9" x14ac:dyDescent="0.2">
      <c r="B39" s="22" t="s">
        <v>7</v>
      </c>
      <c r="C39" s="4">
        <v>401006</v>
      </c>
      <c r="D39" s="4">
        <v>512033.05</v>
      </c>
      <c r="E39" s="4">
        <f t="shared" si="0"/>
        <v>913039.05</v>
      </c>
      <c r="F39" s="4">
        <v>878547.84</v>
      </c>
      <c r="G39" s="4">
        <v>878547.84</v>
      </c>
      <c r="H39" s="4">
        <f t="shared" si="1"/>
        <v>34491.210000000079</v>
      </c>
      <c r="I39" s="5">
        <v>4500</v>
      </c>
    </row>
    <row r="40" spans="2:9" x14ac:dyDescent="0.2">
      <c r="B40" s="22" t="s">
        <v>46</v>
      </c>
      <c r="C40" s="4">
        <v>0</v>
      </c>
      <c r="D40" s="4">
        <v>0</v>
      </c>
      <c r="E40" s="4">
        <f t="shared" si="0"/>
        <v>0</v>
      </c>
      <c r="F40" s="4">
        <v>0</v>
      </c>
      <c r="G40" s="4">
        <v>0</v>
      </c>
      <c r="H40" s="4">
        <f t="shared" si="1"/>
        <v>0</v>
      </c>
      <c r="I40" s="5">
        <v>4600</v>
      </c>
    </row>
    <row r="41" spans="2:9" x14ac:dyDescent="0.2">
      <c r="B41" s="22" t="s">
        <v>47</v>
      </c>
      <c r="C41" s="4">
        <v>0</v>
      </c>
      <c r="D41" s="4">
        <v>0</v>
      </c>
      <c r="E41" s="4">
        <f t="shared" si="0"/>
        <v>0</v>
      </c>
      <c r="F41" s="4">
        <v>0</v>
      </c>
      <c r="G41" s="4">
        <v>0</v>
      </c>
      <c r="H41" s="4">
        <f t="shared" si="1"/>
        <v>0</v>
      </c>
      <c r="I41" s="5">
        <v>4700</v>
      </c>
    </row>
    <row r="42" spans="2:9" x14ac:dyDescent="0.2">
      <c r="B42" s="22" t="s">
        <v>3</v>
      </c>
      <c r="C42" s="4">
        <v>0</v>
      </c>
      <c r="D42" s="4">
        <v>0</v>
      </c>
      <c r="E42" s="4">
        <f t="shared" si="0"/>
        <v>0</v>
      </c>
      <c r="F42" s="4">
        <v>0</v>
      </c>
      <c r="G42" s="4">
        <v>0</v>
      </c>
      <c r="H42" s="4">
        <f t="shared" si="1"/>
        <v>0</v>
      </c>
      <c r="I42" s="5">
        <v>4800</v>
      </c>
    </row>
    <row r="43" spans="2:9" x14ac:dyDescent="0.2">
      <c r="B43" s="22" t="s">
        <v>48</v>
      </c>
      <c r="C43" s="4">
        <v>0</v>
      </c>
      <c r="D43" s="4">
        <v>0</v>
      </c>
      <c r="E43" s="4">
        <f t="shared" si="0"/>
        <v>0</v>
      </c>
      <c r="F43" s="4">
        <v>0</v>
      </c>
      <c r="G43" s="4">
        <v>0</v>
      </c>
      <c r="H43" s="4">
        <f t="shared" si="1"/>
        <v>0</v>
      </c>
      <c r="I43" s="5">
        <v>4900</v>
      </c>
    </row>
    <row r="44" spans="2:9" x14ac:dyDescent="0.2">
      <c r="B44" s="10" t="s">
        <v>81</v>
      </c>
      <c r="C44" s="7">
        <f>SUM(C45:C53)</f>
        <v>1650000</v>
      </c>
      <c r="D44" s="7">
        <f>SUM(D45:D53)</f>
        <v>3006974.09</v>
      </c>
      <c r="E44" s="7">
        <f t="shared" si="0"/>
        <v>4656974.09</v>
      </c>
      <c r="F44" s="7">
        <f>SUM(F45:F53)</f>
        <v>3146285.2199999997</v>
      </c>
      <c r="G44" s="7">
        <f>SUM(G45:G53)</f>
        <v>3146285.2199999997</v>
      </c>
      <c r="H44" s="7">
        <f t="shared" si="1"/>
        <v>1510688.87</v>
      </c>
      <c r="I44" s="11">
        <v>0</v>
      </c>
    </row>
    <row r="45" spans="2:9" x14ac:dyDescent="0.2">
      <c r="B45" s="23" t="s">
        <v>49</v>
      </c>
      <c r="C45" s="4">
        <v>0</v>
      </c>
      <c r="D45" s="4">
        <v>147540.67000000001</v>
      </c>
      <c r="E45" s="4">
        <f t="shared" si="0"/>
        <v>147540.67000000001</v>
      </c>
      <c r="F45" s="4">
        <v>147540.67000000001</v>
      </c>
      <c r="G45" s="4">
        <v>147540.67000000001</v>
      </c>
      <c r="H45" s="4">
        <f t="shared" si="1"/>
        <v>0</v>
      </c>
      <c r="I45" s="5">
        <v>5100</v>
      </c>
    </row>
    <row r="46" spans="2:9" x14ac:dyDescent="0.2">
      <c r="B46" s="22" t="s">
        <v>50</v>
      </c>
      <c r="C46" s="4">
        <v>0</v>
      </c>
      <c r="D46" s="4">
        <v>249671.96</v>
      </c>
      <c r="E46" s="4">
        <f t="shared" si="0"/>
        <v>249671.96</v>
      </c>
      <c r="F46" s="4">
        <v>185972</v>
      </c>
      <c r="G46" s="4">
        <v>185972</v>
      </c>
      <c r="H46" s="4">
        <f t="shared" si="1"/>
        <v>63699.959999999992</v>
      </c>
      <c r="I46" s="5">
        <v>5200</v>
      </c>
    </row>
    <row r="47" spans="2:9" x14ac:dyDescent="0.2">
      <c r="B47" s="22" t="s">
        <v>51</v>
      </c>
      <c r="C47" s="4">
        <v>1650000</v>
      </c>
      <c r="D47" s="4">
        <v>2609761.46</v>
      </c>
      <c r="E47" s="4">
        <f t="shared" si="0"/>
        <v>4259761.46</v>
      </c>
      <c r="F47" s="4">
        <v>2812772.55</v>
      </c>
      <c r="G47" s="4">
        <v>2812772.55</v>
      </c>
      <c r="H47" s="4">
        <f t="shared" si="1"/>
        <v>1446988.9100000001</v>
      </c>
      <c r="I47" s="5">
        <v>5300</v>
      </c>
    </row>
    <row r="48" spans="2:9" hidden="1" x14ac:dyDescent="0.2">
      <c r="B48" s="22" t="s">
        <v>52</v>
      </c>
      <c r="C48" s="4">
        <v>0</v>
      </c>
      <c r="D48" s="4">
        <v>0</v>
      </c>
      <c r="E48" s="4">
        <f t="shared" si="0"/>
        <v>0</v>
      </c>
      <c r="F48" s="4">
        <v>0</v>
      </c>
      <c r="G48" s="4">
        <v>0</v>
      </c>
      <c r="H48" s="4">
        <f t="shared" si="1"/>
        <v>0</v>
      </c>
      <c r="I48" s="5">
        <v>5400</v>
      </c>
    </row>
    <row r="49" spans="2:9" hidden="1" x14ac:dyDescent="0.2">
      <c r="B49" s="22" t="s">
        <v>53</v>
      </c>
      <c r="C49" s="4">
        <v>0</v>
      </c>
      <c r="D49" s="4">
        <v>0</v>
      </c>
      <c r="E49" s="4">
        <f t="shared" si="0"/>
        <v>0</v>
      </c>
      <c r="F49" s="4">
        <v>0</v>
      </c>
      <c r="G49" s="4">
        <v>0</v>
      </c>
      <c r="H49" s="4">
        <f t="shared" si="1"/>
        <v>0</v>
      </c>
      <c r="I49" s="5">
        <v>5500</v>
      </c>
    </row>
    <row r="50" spans="2:9" hidden="1" x14ac:dyDescent="0.2">
      <c r="B50" s="22" t="s">
        <v>54</v>
      </c>
      <c r="C50" s="4">
        <v>0</v>
      </c>
      <c r="D50" s="4">
        <v>0</v>
      </c>
      <c r="E50" s="4">
        <f t="shared" si="0"/>
        <v>0</v>
      </c>
      <c r="F50" s="4">
        <v>0</v>
      </c>
      <c r="G50" s="4">
        <v>0</v>
      </c>
      <c r="H50" s="4">
        <f t="shared" si="1"/>
        <v>0</v>
      </c>
      <c r="I50" s="5">
        <v>5600</v>
      </c>
    </row>
    <row r="51" spans="2:9" hidden="1" x14ac:dyDescent="0.2">
      <c r="B51" s="22" t="s">
        <v>55</v>
      </c>
      <c r="C51" s="4">
        <v>0</v>
      </c>
      <c r="D51" s="4">
        <v>0</v>
      </c>
      <c r="E51" s="4">
        <f t="shared" si="0"/>
        <v>0</v>
      </c>
      <c r="F51" s="4">
        <v>0</v>
      </c>
      <c r="G51" s="4">
        <v>0</v>
      </c>
      <c r="H51" s="4">
        <f t="shared" si="1"/>
        <v>0</v>
      </c>
      <c r="I51" s="5">
        <v>5700</v>
      </c>
    </row>
    <row r="52" spans="2:9" hidden="1" x14ac:dyDescent="0.2">
      <c r="B52" s="22" t="s">
        <v>56</v>
      </c>
      <c r="C52" s="4">
        <v>0</v>
      </c>
      <c r="D52" s="4">
        <v>0</v>
      </c>
      <c r="E52" s="4">
        <f t="shared" si="0"/>
        <v>0</v>
      </c>
      <c r="F52" s="4">
        <v>0</v>
      </c>
      <c r="G52" s="4">
        <v>0</v>
      </c>
      <c r="H52" s="4">
        <f t="shared" si="1"/>
        <v>0</v>
      </c>
      <c r="I52" s="5">
        <v>5800</v>
      </c>
    </row>
    <row r="53" spans="2:9" hidden="1" x14ac:dyDescent="0.2">
      <c r="B53" s="22" t="s">
        <v>57</v>
      </c>
      <c r="C53" s="4">
        <v>0</v>
      </c>
      <c r="D53" s="4">
        <v>0</v>
      </c>
      <c r="E53" s="4">
        <f t="shared" si="0"/>
        <v>0</v>
      </c>
      <c r="F53" s="4">
        <v>0</v>
      </c>
      <c r="G53" s="4">
        <v>0</v>
      </c>
      <c r="H53" s="4">
        <f t="shared" si="1"/>
        <v>0</v>
      </c>
      <c r="I53" s="5">
        <v>5900</v>
      </c>
    </row>
    <row r="54" spans="2:9" hidden="1" x14ac:dyDescent="0.2">
      <c r="B54" s="10" t="s">
        <v>18</v>
      </c>
      <c r="C54" s="7">
        <f>SUM(C55:C57)</f>
        <v>0</v>
      </c>
      <c r="D54" s="7">
        <f>SUM(D55:D57)</f>
        <v>0</v>
      </c>
      <c r="E54" s="7">
        <f t="shared" si="0"/>
        <v>0</v>
      </c>
      <c r="F54" s="7">
        <f>SUM(F55:F57)</f>
        <v>0</v>
      </c>
      <c r="G54" s="7">
        <f>SUM(G55:G57)</f>
        <v>0</v>
      </c>
      <c r="H54" s="7">
        <f t="shared" si="1"/>
        <v>0</v>
      </c>
      <c r="I54" s="11">
        <v>0</v>
      </c>
    </row>
    <row r="55" spans="2:9" hidden="1" x14ac:dyDescent="0.2">
      <c r="B55" s="22" t="s">
        <v>58</v>
      </c>
      <c r="C55" s="4">
        <v>0</v>
      </c>
      <c r="D55" s="4">
        <v>0</v>
      </c>
      <c r="E55" s="4">
        <f t="shared" si="0"/>
        <v>0</v>
      </c>
      <c r="F55" s="4">
        <v>0</v>
      </c>
      <c r="G55" s="4">
        <v>0</v>
      </c>
      <c r="H55" s="4">
        <f t="shared" si="1"/>
        <v>0</v>
      </c>
      <c r="I55" s="5">
        <v>6100</v>
      </c>
    </row>
    <row r="56" spans="2:9" hidden="1" x14ac:dyDescent="0.2">
      <c r="B56" s="22" t="s">
        <v>59</v>
      </c>
      <c r="C56" s="4">
        <v>0</v>
      </c>
      <c r="D56" s="4">
        <v>0</v>
      </c>
      <c r="E56" s="4">
        <f t="shared" si="0"/>
        <v>0</v>
      </c>
      <c r="F56" s="4">
        <v>0</v>
      </c>
      <c r="G56" s="4">
        <v>0</v>
      </c>
      <c r="H56" s="4">
        <f t="shared" si="1"/>
        <v>0</v>
      </c>
      <c r="I56" s="5">
        <v>6200</v>
      </c>
    </row>
    <row r="57" spans="2:9" hidden="1" x14ac:dyDescent="0.2">
      <c r="B57" s="22" t="s">
        <v>60</v>
      </c>
      <c r="C57" s="4">
        <v>0</v>
      </c>
      <c r="D57" s="4">
        <v>0</v>
      </c>
      <c r="E57" s="4">
        <f t="shared" si="0"/>
        <v>0</v>
      </c>
      <c r="F57" s="4">
        <v>0</v>
      </c>
      <c r="G57" s="4">
        <v>0</v>
      </c>
      <c r="H57" s="4">
        <f t="shared" si="1"/>
        <v>0</v>
      </c>
      <c r="I57" s="5">
        <v>6300</v>
      </c>
    </row>
    <row r="58" spans="2:9" hidden="1" x14ac:dyDescent="0.2">
      <c r="B58" s="10" t="s">
        <v>82</v>
      </c>
      <c r="C58" s="7">
        <f>SUM(C59:C65)</f>
        <v>0</v>
      </c>
      <c r="D58" s="7">
        <f>SUM(D59:D65)</f>
        <v>0</v>
      </c>
      <c r="E58" s="7">
        <f t="shared" si="0"/>
        <v>0</v>
      </c>
      <c r="F58" s="7">
        <f>SUM(F59:F65)</f>
        <v>0</v>
      </c>
      <c r="G58" s="7">
        <f>SUM(G59:G65)</f>
        <v>0</v>
      </c>
      <c r="H58" s="7">
        <f t="shared" si="1"/>
        <v>0</v>
      </c>
      <c r="I58" s="11">
        <v>0</v>
      </c>
    </row>
    <row r="59" spans="2:9" hidden="1" x14ac:dyDescent="0.2">
      <c r="B59" s="22" t="s">
        <v>61</v>
      </c>
      <c r="C59" s="4">
        <v>0</v>
      </c>
      <c r="D59" s="4">
        <v>0</v>
      </c>
      <c r="E59" s="4">
        <f t="shared" si="0"/>
        <v>0</v>
      </c>
      <c r="F59" s="4">
        <v>0</v>
      </c>
      <c r="G59" s="4">
        <v>0</v>
      </c>
      <c r="H59" s="4">
        <f t="shared" si="1"/>
        <v>0</v>
      </c>
      <c r="I59" s="5">
        <v>7100</v>
      </c>
    </row>
    <row r="60" spans="2:9" hidden="1" x14ac:dyDescent="0.2">
      <c r="B60" s="22" t="s">
        <v>62</v>
      </c>
      <c r="C60" s="4">
        <v>0</v>
      </c>
      <c r="D60" s="4">
        <v>0</v>
      </c>
      <c r="E60" s="4">
        <f t="shared" si="0"/>
        <v>0</v>
      </c>
      <c r="F60" s="4">
        <v>0</v>
      </c>
      <c r="G60" s="4">
        <v>0</v>
      </c>
      <c r="H60" s="4">
        <f t="shared" si="1"/>
        <v>0</v>
      </c>
      <c r="I60" s="5">
        <v>7200</v>
      </c>
    </row>
    <row r="61" spans="2:9" hidden="1" x14ac:dyDescent="0.2">
      <c r="B61" s="22" t="s">
        <v>63</v>
      </c>
      <c r="C61" s="4">
        <v>0</v>
      </c>
      <c r="D61" s="4">
        <v>0</v>
      </c>
      <c r="E61" s="4">
        <f t="shared" si="0"/>
        <v>0</v>
      </c>
      <c r="F61" s="4">
        <v>0</v>
      </c>
      <c r="G61" s="4">
        <v>0</v>
      </c>
      <c r="H61" s="4">
        <f t="shared" si="1"/>
        <v>0</v>
      </c>
      <c r="I61" s="5">
        <v>7300</v>
      </c>
    </row>
    <row r="62" spans="2:9" hidden="1" x14ac:dyDescent="0.2">
      <c r="B62" s="22" t="s">
        <v>64</v>
      </c>
      <c r="C62" s="4">
        <v>0</v>
      </c>
      <c r="D62" s="4">
        <v>0</v>
      </c>
      <c r="E62" s="4">
        <f t="shared" si="0"/>
        <v>0</v>
      </c>
      <c r="F62" s="4">
        <v>0</v>
      </c>
      <c r="G62" s="4">
        <v>0</v>
      </c>
      <c r="H62" s="4">
        <f t="shared" si="1"/>
        <v>0</v>
      </c>
      <c r="I62" s="5">
        <v>7400</v>
      </c>
    </row>
    <row r="63" spans="2:9" hidden="1" x14ac:dyDescent="0.2">
      <c r="B63" s="22" t="s">
        <v>65</v>
      </c>
      <c r="C63" s="4">
        <v>0</v>
      </c>
      <c r="D63" s="4">
        <v>0</v>
      </c>
      <c r="E63" s="4">
        <f t="shared" si="0"/>
        <v>0</v>
      </c>
      <c r="F63" s="4">
        <v>0</v>
      </c>
      <c r="G63" s="4">
        <v>0</v>
      </c>
      <c r="H63" s="4">
        <f t="shared" si="1"/>
        <v>0</v>
      </c>
      <c r="I63" s="5">
        <v>7500</v>
      </c>
    </row>
    <row r="64" spans="2:9" hidden="1" x14ac:dyDescent="0.2">
      <c r="B64" s="22" t="s">
        <v>66</v>
      </c>
      <c r="C64" s="4">
        <v>0</v>
      </c>
      <c r="D64" s="4">
        <v>0</v>
      </c>
      <c r="E64" s="4">
        <f t="shared" si="0"/>
        <v>0</v>
      </c>
      <c r="F64" s="4">
        <v>0</v>
      </c>
      <c r="G64" s="4">
        <v>0</v>
      </c>
      <c r="H64" s="4">
        <f t="shared" si="1"/>
        <v>0</v>
      </c>
      <c r="I64" s="5">
        <v>7600</v>
      </c>
    </row>
    <row r="65" spans="2:9" hidden="1" x14ac:dyDescent="0.2">
      <c r="B65" s="22" t="s">
        <v>67</v>
      </c>
      <c r="C65" s="4">
        <v>0</v>
      </c>
      <c r="D65" s="4">
        <v>0</v>
      </c>
      <c r="E65" s="4">
        <f t="shared" si="0"/>
        <v>0</v>
      </c>
      <c r="F65" s="4">
        <v>0</v>
      </c>
      <c r="G65" s="4">
        <v>0</v>
      </c>
      <c r="H65" s="4">
        <f t="shared" si="1"/>
        <v>0</v>
      </c>
      <c r="I65" s="5">
        <v>7900</v>
      </c>
    </row>
    <row r="66" spans="2:9" hidden="1" x14ac:dyDescent="0.2">
      <c r="B66" s="10" t="s">
        <v>83</v>
      </c>
      <c r="C66" s="7">
        <f>SUM(C67:C69)</f>
        <v>0</v>
      </c>
      <c r="D66" s="7">
        <f>SUM(D67:D69)</f>
        <v>0</v>
      </c>
      <c r="E66" s="7">
        <f t="shared" si="0"/>
        <v>0</v>
      </c>
      <c r="F66" s="7">
        <f>SUM(F67:F69)</f>
        <v>0</v>
      </c>
      <c r="G66" s="7">
        <f>SUM(G67:G69)</f>
        <v>0</v>
      </c>
      <c r="H66" s="7">
        <f t="shared" si="1"/>
        <v>0</v>
      </c>
      <c r="I66" s="11">
        <v>0</v>
      </c>
    </row>
    <row r="67" spans="2:9" hidden="1" x14ac:dyDescent="0.2">
      <c r="B67" s="22" t="s">
        <v>4</v>
      </c>
      <c r="C67" s="4">
        <v>0</v>
      </c>
      <c r="D67" s="4">
        <v>0</v>
      </c>
      <c r="E67" s="4">
        <f t="shared" si="0"/>
        <v>0</v>
      </c>
      <c r="F67" s="4">
        <v>0</v>
      </c>
      <c r="G67" s="4">
        <v>0</v>
      </c>
      <c r="H67" s="4">
        <f t="shared" si="1"/>
        <v>0</v>
      </c>
      <c r="I67" s="5">
        <v>8100</v>
      </c>
    </row>
    <row r="68" spans="2:9" hidden="1" x14ac:dyDescent="0.2">
      <c r="B68" s="22" t="s">
        <v>5</v>
      </c>
      <c r="C68" s="4">
        <v>0</v>
      </c>
      <c r="D68" s="4">
        <v>0</v>
      </c>
      <c r="E68" s="4">
        <f t="shared" si="0"/>
        <v>0</v>
      </c>
      <c r="F68" s="4">
        <v>0</v>
      </c>
      <c r="G68" s="4">
        <v>0</v>
      </c>
      <c r="H68" s="4">
        <f t="shared" si="1"/>
        <v>0</v>
      </c>
      <c r="I68" s="5">
        <v>8300</v>
      </c>
    </row>
    <row r="69" spans="2:9" hidden="1" x14ac:dyDescent="0.2">
      <c r="B69" s="22" t="s">
        <v>6</v>
      </c>
      <c r="C69" s="4">
        <v>0</v>
      </c>
      <c r="D69" s="4">
        <v>0</v>
      </c>
      <c r="E69" s="4">
        <f t="shared" si="0"/>
        <v>0</v>
      </c>
      <c r="F69" s="4">
        <v>0</v>
      </c>
      <c r="G69" s="4">
        <v>0</v>
      </c>
      <c r="H69" s="4">
        <f t="shared" si="1"/>
        <v>0</v>
      </c>
      <c r="I69" s="5">
        <v>8500</v>
      </c>
    </row>
    <row r="70" spans="2:9" hidden="1" x14ac:dyDescent="0.2">
      <c r="B70" s="10" t="s">
        <v>19</v>
      </c>
      <c r="C70" s="7">
        <f>SUM(C71:C77)</f>
        <v>0</v>
      </c>
      <c r="D70" s="7">
        <f>SUM(D71:D77)</f>
        <v>0</v>
      </c>
      <c r="E70" s="7">
        <f t="shared" si="0"/>
        <v>0</v>
      </c>
      <c r="F70" s="7">
        <f>SUM(F71:F77)</f>
        <v>0</v>
      </c>
      <c r="G70" s="7">
        <f>SUM(G71:G77)</f>
        <v>0</v>
      </c>
      <c r="H70" s="7">
        <f t="shared" si="1"/>
        <v>0</v>
      </c>
      <c r="I70" s="11">
        <v>0</v>
      </c>
    </row>
    <row r="71" spans="2:9" hidden="1" x14ac:dyDescent="0.2">
      <c r="B71" s="22" t="s">
        <v>68</v>
      </c>
      <c r="C71" s="4">
        <v>0</v>
      </c>
      <c r="D71" s="4">
        <v>0</v>
      </c>
      <c r="E71" s="4">
        <f t="shared" ref="E71:E77" si="2">C71+D71</f>
        <v>0</v>
      </c>
      <c r="F71" s="4">
        <v>0</v>
      </c>
      <c r="G71" s="4">
        <v>0</v>
      </c>
      <c r="H71" s="4">
        <f t="shared" ref="H71:H77" si="3">E71-F71</f>
        <v>0</v>
      </c>
      <c r="I71" s="5">
        <v>9100</v>
      </c>
    </row>
    <row r="72" spans="2:9" hidden="1" x14ac:dyDescent="0.2">
      <c r="B72" s="22" t="s">
        <v>69</v>
      </c>
      <c r="C72" s="4">
        <v>0</v>
      </c>
      <c r="D72" s="4">
        <v>0</v>
      </c>
      <c r="E72" s="4">
        <f t="shared" si="2"/>
        <v>0</v>
      </c>
      <c r="F72" s="4">
        <v>0</v>
      </c>
      <c r="G72" s="4">
        <v>0</v>
      </c>
      <c r="H72" s="4">
        <f t="shared" si="3"/>
        <v>0</v>
      </c>
      <c r="I72" s="5">
        <v>9200</v>
      </c>
    </row>
    <row r="73" spans="2:9" hidden="1" x14ac:dyDescent="0.2">
      <c r="B73" s="22" t="s">
        <v>70</v>
      </c>
      <c r="C73" s="4">
        <v>0</v>
      </c>
      <c r="D73" s="4">
        <v>0</v>
      </c>
      <c r="E73" s="4">
        <f t="shared" si="2"/>
        <v>0</v>
      </c>
      <c r="F73" s="4">
        <v>0</v>
      </c>
      <c r="G73" s="4">
        <v>0</v>
      </c>
      <c r="H73" s="4">
        <f t="shared" si="3"/>
        <v>0</v>
      </c>
      <c r="I73" s="5">
        <v>9300</v>
      </c>
    </row>
    <row r="74" spans="2:9" hidden="1" x14ac:dyDescent="0.2">
      <c r="B74" s="22" t="s">
        <v>71</v>
      </c>
      <c r="C74" s="4">
        <v>0</v>
      </c>
      <c r="D74" s="4">
        <v>0</v>
      </c>
      <c r="E74" s="4">
        <f t="shared" si="2"/>
        <v>0</v>
      </c>
      <c r="F74" s="4">
        <v>0</v>
      </c>
      <c r="G74" s="4">
        <v>0</v>
      </c>
      <c r="H74" s="4">
        <f t="shared" si="3"/>
        <v>0</v>
      </c>
      <c r="I74" s="5">
        <v>9400</v>
      </c>
    </row>
    <row r="75" spans="2:9" hidden="1" x14ac:dyDescent="0.2">
      <c r="B75" s="22" t="s">
        <v>72</v>
      </c>
      <c r="C75" s="4">
        <v>0</v>
      </c>
      <c r="D75" s="4">
        <v>0</v>
      </c>
      <c r="E75" s="4">
        <f t="shared" si="2"/>
        <v>0</v>
      </c>
      <c r="F75" s="4">
        <v>0</v>
      </c>
      <c r="G75" s="4">
        <v>0</v>
      </c>
      <c r="H75" s="4">
        <f t="shared" si="3"/>
        <v>0</v>
      </c>
      <c r="I75" s="5">
        <v>9500</v>
      </c>
    </row>
    <row r="76" spans="2:9" hidden="1" x14ac:dyDescent="0.2">
      <c r="B76" s="22" t="s">
        <v>73</v>
      </c>
      <c r="C76" s="4">
        <v>0</v>
      </c>
      <c r="D76" s="4">
        <v>0</v>
      </c>
      <c r="E76" s="4">
        <f t="shared" si="2"/>
        <v>0</v>
      </c>
      <c r="F76" s="4">
        <v>0</v>
      </c>
      <c r="G76" s="4">
        <v>0</v>
      </c>
      <c r="H76" s="4">
        <f t="shared" si="3"/>
        <v>0</v>
      </c>
      <c r="I76" s="5">
        <v>9600</v>
      </c>
    </row>
    <row r="77" spans="2:9" hidden="1" x14ac:dyDescent="0.2">
      <c r="B77" s="24" t="s">
        <v>74</v>
      </c>
      <c r="C77" s="8">
        <v>0</v>
      </c>
      <c r="D77" s="8">
        <v>0</v>
      </c>
      <c r="E77" s="8">
        <f t="shared" si="2"/>
        <v>0</v>
      </c>
      <c r="F77" s="8">
        <v>0</v>
      </c>
      <c r="G77" s="8">
        <v>0</v>
      </c>
      <c r="H77" s="8">
        <f t="shared" si="3"/>
        <v>0</v>
      </c>
      <c r="I77" s="5">
        <v>9900</v>
      </c>
    </row>
    <row r="78" spans="2:9" x14ac:dyDescent="0.2">
      <c r="B78" s="20" t="s">
        <v>8</v>
      </c>
      <c r="C78" s="9">
        <f t="shared" ref="C78:H78" si="4">SUM(C6+C14+C24+C34+C44+C54+C58+C66+C70)</f>
        <v>74718507.789999992</v>
      </c>
      <c r="D78" s="9">
        <f t="shared" si="4"/>
        <v>14344948.800000001</v>
      </c>
      <c r="E78" s="9">
        <f t="shared" si="4"/>
        <v>89063456.589999989</v>
      </c>
      <c r="F78" s="9">
        <f t="shared" si="4"/>
        <v>74262179.079999998</v>
      </c>
      <c r="G78" s="9">
        <f t="shared" si="4"/>
        <v>73543647.620000005</v>
      </c>
      <c r="H78" s="9">
        <f t="shared" si="4"/>
        <v>14801277.509999998</v>
      </c>
    </row>
    <row r="80" spans="2:9" x14ac:dyDescent="0.2">
      <c r="B80" s="1" t="s">
        <v>78</v>
      </c>
    </row>
    <row r="83" spans="2:6" ht="12" x14ac:dyDescent="0.2">
      <c r="D83"/>
      <c r="E83"/>
      <c r="F83" s="15"/>
    </row>
    <row r="84" spans="2:6" ht="12" x14ac:dyDescent="0.2">
      <c r="B84" s="16" t="s">
        <v>85</v>
      </c>
      <c r="D84"/>
      <c r="E84"/>
      <c r="F84" s="16" t="s">
        <v>86</v>
      </c>
    </row>
    <row r="85" spans="2:6" ht="12" x14ac:dyDescent="0.2">
      <c r="B85" s="16" t="s">
        <v>87</v>
      </c>
      <c r="F85" s="16" t="s">
        <v>88</v>
      </c>
    </row>
  </sheetData>
  <sheetProtection formatCells="0" formatColumns="0" formatRows="0" autoFilter="0"/>
  <mergeCells count="2">
    <mergeCell ref="B2:H2"/>
    <mergeCell ref="H3:H4"/>
  </mergeCells>
  <printOptions horizontalCentered="1"/>
  <pageMargins left="0.19685039370078741" right="0.19685039370078741" top="0.59055118110236227" bottom="0.19685039370078741" header="0.31496062992125984" footer="0.31496062992125984"/>
  <pageSetup scale="70" orientation="portrait" horizontalDpi="4294967294" verticalDpi="4294967294" r:id="rId1"/>
  <ignoredErrors>
    <ignoredError sqref="C71:H78 C6:D70 F6:H70" unlockedFormula="1"/>
    <ignoredError sqref="E6:E70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2025-01-30T15:35:24Z</cp:lastPrinted>
  <dcterms:created xsi:type="dcterms:W3CDTF">2014-02-10T03:37:14Z</dcterms:created>
  <dcterms:modified xsi:type="dcterms:W3CDTF">2025-02-05T19:28:41Z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