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leni\Documents\INSTITUTO\2019\CUENTA PUBLICA 2019\SEGUNDO TRIMESTRE 19\INFO PARA PUBLICAR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" i="1" l="1"/>
  <c r="I77" i="1" s="1"/>
  <c r="I76" i="1"/>
  <c r="F76" i="1"/>
  <c r="F75" i="1"/>
  <c r="I75" i="1" s="1"/>
  <c r="I74" i="1"/>
  <c r="F74" i="1"/>
  <c r="F73" i="1"/>
  <c r="I73" i="1" s="1"/>
  <c r="I72" i="1"/>
  <c r="F72" i="1"/>
  <c r="F71" i="1"/>
  <c r="I71" i="1" s="1"/>
  <c r="H70" i="1"/>
  <c r="G70" i="1"/>
  <c r="E70" i="1"/>
  <c r="D70" i="1"/>
  <c r="F70" i="1" s="1"/>
  <c r="I70" i="1" s="1"/>
  <c r="I69" i="1"/>
  <c r="F69" i="1"/>
  <c r="I68" i="1"/>
  <c r="F68" i="1"/>
  <c r="I67" i="1"/>
  <c r="F67" i="1"/>
  <c r="H66" i="1"/>
  <c r="G66" i="1"/>
  <c r="E66" i="1"/>
  <c r="D66" i="1"/>
  <c r="F66" i="1" s="1"/>
  <c r="I66" i="1" s="1"/>
  <c r="I65" i="1"/>
  <c r="F65" i="1"/>
  <c r="I64" i="1"/>
  <c r="F64" i="1"/>
  <c r="I63" i="1"/>
  <c r="F63" i="1"/>
  <c r="I62" i="1"/>
  <c r="F62" i="1"/>
  <c r="I61" i="1"/>
  <c r="F61" i="1"/>
  <c r="I60" i="1"/>
  <c r="F60" i="1"/>
  <c r="I59" i="1"/>
  <c r="F59" i="1"/>
  <c r="H58" i="1"/>
  <c r="G58" i="1"/>
  <c r="E58" i="1"/>
  <c r="D58" i="1"/>
  <c r="F58" i="1" s="1"/>
  <c r="I58" i="1" s="1"/>
  <c r="I57" i="1"/>
  <c r="F57" i="1"/>
  <c r="I56" i="1"/>
  <c r="F56" i="1"/>
  <c r="I55" i="1"/>
  <c r="F55" i="1"/>
  <c r="H54" i="1"/>
  <c r="G54" i="1"/>
  <c r="E54" i="1"/>
  <c r="D54" i="1"/>
  <c r="F54" i="1" s="1"/>
  <c r="I54" i="1" s="1"/>
  <c r="I53" i="1"/>
  <c r="F53" i="1"/>
  <c r="I52" i="1"/>
  <c r="F52" i="1"/>
  <c r="I51" i="1"/>
  <c r="F51" i="1"/>
  <c r="I50" i="1"/>
  <c r="F50" i="1"/>
  <c r="I49" i="1"/>
  <c r="F49" i="1"/>
  <c r="I48" i="1"/>
  <c r="F48" i="1"/>
  <c r="I47" i="1"/>
  <c r="F47" i="1"/>
  <c r="I46" i="1"/>
  <c r="F46" i="1"/>
  <c r="I45" i="1"/>
  <c r="F45" i="1"/>
  <c r="H44" i="1"/>
  <c r="G44" i="1"/>
  <c r="E44" i="1"/>
  <c r="D44" i="1"/>
  <c r="F44" i="1" s="1"/>
  <c r="I44" i="1" s="1"/>
  <c r="I43" i="1"/>
  <c r="F43" i="1"/>
  <c r="I42" i="1"/>
  <c r="F42" i="1"/>
  <c r="I41" i="1"/>
  <c r="F41" i="1"/>
  <c r="I40" i="1"/>
  <c r="F40" i="1"/>
  <c r="I39" i="1"/>
  <c r="F39" i="1"/>
  <c r="I38" i="1"/>
  <c r="F38" i="1"/>
  <c r="I37" i="1"/>
  <c r="F37" i="1"/>
  <c r="I36" i="1"/>
  <c r="F36" i="1"/>
  <c r="I35" i="1"/>
  <c r="F35" i="1"/>
  <c r="H34" i="1"/>
  <c r="G34" i="1"/>
  <c r="E34" i="1"/>
  <c r="D34" i="1"/>
  <c r="F34" i="1" s="1"/>
  <c r="I34" i="1" s="1"/>
  <c r="I33" i="1"/>
  <c r="F33" i="1"/>
  <c r="I32" i="1"/>
  <c r="F32" i="1"/>
  <c r="I31" i="1"/>
  <c r="F31" i="1"/>
  <c r="I30" i="1"/>
  <c r="F30" i="1"/>
  <c r="I29" i="1"/>
  <c r="F29" i="1"/>
  <c r="I28" i="1"/>
  <c r="F28" i="1"/>
  <c r="I27" i="1"/>
  <c r="F27" i="1"/>
  <c r="I26" i="1"/>
  <c r="F26" i="1"/>
  <c r="I25" i="1"/>
  <c r="F25" i="1"/>
  <c r="H24" i="1"/>
  <c r="G24" i="1"/>
  <c r="E24" i="1"/>
  <c r="D24" i="1"/>
  <c r="F24" i="1" s="1"/>
  <c r="I24" i="1" s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H14" i="1"/>
  <c r="G14" i="1"/>
  <c r="E14" i="1"/>
  <c r="D14" i="1"/>
  <c r="F14" i="1" s="1"/>
  <c r="I14" i="1" s="1"/>
  <c r="I13" i="1"/>
  <c r="F13" i="1"/>
  <c r="F12" i="1"/>
  <c r="I12" i="1" s="1"/>
  <c r="I11" i="1"/>
  <c r="F11" i="1"/>
  <c r="F10" i="1"/>
  <c r="I10" i="1" s="1"/>
  <c r="I9" i="1"/>
  <c r="F9" i="1"/>
  <c r="F8" i="1"/>
  <c r="I8" i="1" s="1"/>
  <c r="I7" i="1"/>
  <c r="F7" i="1"/>
  <c r="H6" i="1"/>
  <c r="H78" i="1" s="1"/>
  <c r="G6" i="1"/>
  <c r="G78" i="1" s="1"/>
  <c r="E6" i="1"/>
  <c r="E78" i="1" s="1"/>
  <c r="D6" i="1"/>
  <c r="D78" i="1" s="1"/>
  <c r="F6" i="1" l="1"/>
  <c r="F78" i="1" l="1"/>
  <c r="I6" i="1"/>
  <c r="I78" i="1" s="1"/>
</calcChain>
</file>

<file path=xl/sharedStrings.xml><?xml version="1.0" encoding="utf-8"?>
<sst xmlns="http://schemas.openxmlformats.org/spreadsheetml/2006/main" count="89" uniqueCount="89">
  <si>
    <t>INSTITUTO GUANAJUATENSE PARA PERSONAS CON DISCAPACIDAD
Estado Analítico del Ejercicio del Presupuesto de Egresos
Clasificación por Objeto del Gasto (Capítulo y Concepto)
Del 1 de Enero al 30 de Junio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</si>
  <si>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</si>
  <si>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</si>
  <si>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</si>
  <si>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</si>
  <si>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</si>
  <si>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</si>
  <si>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</si>
  <si>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</si>
  <si>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</si>
  <si>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</si>
  <si>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</si>
  <si>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</si>
  <si>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</si>
  <si>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</si>
  <si>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</si>
  <si>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</si>
  <si>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</si>
  <si>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</si>
  <si>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</si>
  <si>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</si>
  <si>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</si>
  <si>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</si>
  <si>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</si>
  <si>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</si>
  <si>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</si>
  <si>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</si>
  <si>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</si>
  <si>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</si>
  <si>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</si>
  <si>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</si>
  <si>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</si>
  <si>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</si>
  <si>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</si>
  <si>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</si>
  <si>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</si>
  <si>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</si>
  <si>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</si>
  <si>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</si>
  <si>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</si>
  <si>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</si>
  <si>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</si>
  <si>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</si>
  <si>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</si>
  <si>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</si>
  <si>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</si>
  <si>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</si>
  <si>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</si>
  <si>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</si>
  <si>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</si>
  <si>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</si>
  <si>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</si>
  <si>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</si>
  <si>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</si>
  <si>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</si>
  <si>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</si>
  <si>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</si>
  <si>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</si>
  <si>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</si>
  <si>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</si>
  <si>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</si>
  <si>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</si>
  <si>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</si>
  <si>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</si>
  <si>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</si>
  <si>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</si>
  <si>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</si>
  <si>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</si>
  <si>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</si>
  <si>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</si>
  <si>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</si>
  <si>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</si>
  <si>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</si>
  <si>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</si>
  <si>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</si>
  <si>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</si>
  <si>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</si>
  <si>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</si>
  <si>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</si>
  <si>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</si>
  <si>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</si>
  <si>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</si>
  <si>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</si>
  <si>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</si>
  <si>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</si>
  <si>
    <t>LIC. JOSE JOSE GRIMALDO COLMENERO</t>
  </si>
  <si>
    <t>CP. EDUARDO ALVAREZ HERNANDEZ</t>
  </si>
  <si>
    <t xml:space="preserve">DIRECTOR GENERAL 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</si>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</sst>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4" fontId="3" fillId="0" borderId="6" xfId="0" applyNumberFormat="1" applyFont="1" applyFill="1" applyBorder="1" applyProtection="1">
      <protection locked="0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4" fontId="3" fillId="0" borderId="13" xfId="0" applyNumberFormat="1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left"/>
    </xf>
    <xf numFmtId="4" fontId="3" fillId="0" borderId="10" xfId="0" applyNumberFormat="1" applyFont="1" applyFill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3" fillId="0" borderId="0" xfId="2" applyFont="1" applyFill="1" applyBorder="1" applyAlignment="1" applyProtection="1">
      <alignment horizontal="left" vertical="top"/>
      <protection locked="0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leni/Documents/INSTITUTO/2019/CUENTA%20PUBLICA%202019/SEGUNDO%20TRIMESTRE%2019/ENTREGABLES%20CONAC/3054.%20INGUDIS%202DO%20TRIMESTRE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TDGM"/>
      <sheetName val="NTD ESF"/>
      <sheetName val="NTD EA"/>
      <sheetName val="NTD EVHP"/>
      <sheetName val="NTD EFE"/>
      <sheetName val="CONC ING"/>
      <sheetName val="CONC EG"/>
      <sheetName val="MEMORIA"/>
      <sheetName val="EAI"/>
      <sheetName val="EAE CA"/>
      <sheetName val="EAE COG"/>
      <sheetName val="EAE CE TG"/>
      <sheetName val="EAE FG"/>
      <sheetName val="EN"/>
      <sheetName val="ID"/>
      <sheetName val="IPF"/>
      <sheetName val="GCP"/>
      <sheetName val="PYPI"/>
      <sheetName val="IR"/>
      <sheetName val="EBUR"/>
      <sheetName val="RCTP"/>
      <sheetName val="AYUDAS"/>
      <sheetName val="DGTOF"/>
      <sheetName val="RBM"/>
      <sheetName val="RBI"/>
      <sheetName val="INFO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showGridLines="0" tabSelected="1" workbookViewId="0">
      <selection sqref="A1:J85"/>
    </sheetView>
  </sheetViews>
  <sheetFormatPr baseColWidth="10" defaultRowHeight="15" x14ac:dyDescent="0.25"/>
  <cols>
    <col min="1" max="1" width="5.42578125" customWidth="1"/>
    <col min="2" max="2" width="6.7109375" customWidth="1"/>
    <col min="3" max="3" width="53.28515625" customWidth="1"/>
    <col min="4" max="4" width="16.5703125" customWidth="1"/>
    <col min="5" max="5" width="15.140625" customWidth="1"/>
    <col min="6" max="6" width="14.140625" customWidth="1"/>
    <col min="7" max="7" width="13.5703125" customWidth="1"/>
    <col min="8" max="8" width="13.7109375" customWidth="1"/>
    <col min="9" max="9" width="14.855468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45.75" customHeight="1" x14ac:dyDescent="0.25">
      <c r="A2" s="1"/>
      <c r="B2" s="2" t="s">
        <v>0</v>
      </c>
      <c r="C2" s="3"/>
      <c r="D2" s="3"/>
      <c r="E2" s="3"/>
      <c r="F2" s="3"/>
      <c r="G2" s="3"/>
      <c r="H2" s="3"/>
      <c r="I2" s="4"/>
      <c r="J2" s="1"/>
    </row>
    <row r="3" spans="1:10" x14ac:dyDescent="0.25">
      <c r="A3" s="1"/>
      <c r="B3" s="5" t="s">
        <v>1</v>
      </c>
      <c r="C3" s="6"/>
      <c r="D3" s="2" t="s">
        <v>2</v>
      </c>
      <c r="E3" s="3"/>
      <c r="F3" s="3"/>
      <c r="G3" s="3"/>
      <c r="H3" s="4"/>
      <c r="I3" s="7" t="s">
        <v>3</v>
      </c>
      <c r="J3" s="1"/>
    </row>
    <row r="4" spans="1:10" ht="45" x14ac:dyDescent="0.25">
      <c r="A4" s="1"/>
      <c r="B4" s="8"/>
      <c r="C4" s="9"/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1"/>
      <c r="J4" s="1"/>
    </row>
    <row r="5" spans="1:10" x14ac:dyDescent="0.25">
      <c r="A5" s="1"/>
      <c r="B5" s="12"/>
      <c r="C5" s="13"/>
      <c r="D5" s="14">
        <v>1</v>
      </c>
      <c r="E5" s="14">
        <v>2</v>
      </c>
      <c r="F5" s="14" t="s">
        <v>9</v>
      </c>
      <c r="G5" s="14">
        <v>4</v>
      </c>
      <c r="H5" s="14">
        <v>5</v>
      </c>
      <c r="I5" s="14" t="s">
        <v>10</v>
      </c>
      <c r="J5" s="1"/>
    </row>
    <row r="6" spans="1:10" x14ac:dyDescent="0.25">
      <c r="A6" s="1"/>
      <c r="B6" s="15" t="s">
        <v>11</v>
      </c>
      <c r="C6" s="16"/>
      <c r="D6" s="17">
        <f>SUM(D7:D13)</f>
        <v>44931663.420000002</v>
      </c>
      <c r="E6" s="17">
        <f>SUM(E7:E13)</f>
        <v>6048099.9699999997</v>
      </c>
      <c r="F6" s="17">
        <f>D6+E6</f>
        <v>50979763.390000001</v>
      </c>
      <c r="G6" s="17">
        <f>SUM(G7:G13)</f>
        <v>19494176.809999999</v>
      </c>
      <c r="H6" s="17">
        <f>SUM(H7:H13)</f>
        <v>19494176.809999999</v>
      </c>
      <c r="I6" s="17">
        <f>F6-G6</f>
        <v>31485586.580000002</v>
      </c>
      <c r="J6" s="1"/>
    </row>
    <row r="7" spans="1:10" x14ac:dyDescent="0.25">
      <c r="A7" s="1"/>
      <c r="B7" s="18">
        <v>1100</v>
      </c>
      <c r="C7" s="19" t="s">
        <v>12</v>
      </c>
      <c r="D7" s="20">
        <v>10334184</v>
      </c>
      <c r="E7" s="20">
        <v>276323.02</v>
      </c>
      <c r="F7" s="20">
        <f t="shared" ref="F7:F70" si="0">D7+E7</f>
        <v>10610507.02</v>
      </c>
      <c r="G7" s="20">
        <v>5025281.71</v>
      </c>
      <c r="H7" s="20">
        <v>5025281.71</v>
      </c>
      <c r="I7" s="20">
        <f t="shared" ref="I7:I70" si="1">F7-G7</f>
        <v>5585225.3099999996</v>
      </c>
      <c r="J7" s="1"/>
    </row>
    <row r="8" spans="1:10" x14ac:dyDescent="0.25">
      <c r="A8" s="1"/>
      <c r="B8" s="18">
        <v>1200</v>
      </c>
      <c r="C8" s="19" t="s">
        <v>13</v>
      </c>
      <c r="D8" s="20">
        <v>6662163.9000000004</v>
      </c>
      <c r="E8" s="20">
        <v>3444482.77</v>
      </c>
      <c r="F8" s="20">
        <f t="shared" si="0"/>
        <v>10106646.67</v>
      </c>
      <c r="G8" s="20">
        <v>1977177.74</v>
      </c>
      <c r="H8" s="20">
        <v>1977177.74</v>
      </c>
      <c r="I8" s="20">
        <f t="shared" si="1"/>
        <v>8129468.9299999997</v>
      </c>
      <c r="J8" s="1"/>
    </row>
    <row r="9" spans="1:10" x14ac:dyDescent="0.25">
      <c r="A9" s="1"/>
      <c r="B9" s="18">
        <v>1300</v>
      </c>
      <c r="C9" s="19" t="s">
        <v>14</v>
      </c>
      <c r="D9" s="20">
        <v>11530526</v>
      </c>
      <c r="E9" s="20">
        <v>311631.55</v>
      </c>
      <c r="F9" s="20">
        <f t="shared" si="0"/>
        <v>11842157.550000001</v>
      </c>
      <c r="G9" s="20">
        <v>3715000.61</v>
      </c>
      <c r="H9" s="20">
        <v>3715000.61</v>
      </c>
      <c r="I9" s="20">
        <f t="shared" si="1"/>
        <v>8127156.9400000013</v>
      </c>
      <c r="J9" s="1"/>
    </row>
    <row r="10" spans="1:10" x14ac:dyDescent="0.25">
      <c r="A10" s="1"/>
      <c r="B10" s="18">
        <v>1400</v>
      </c>
      <c r="C10" s="19" t="s">
        <v>15</v>
      </c>
      <c r="D10" s="20">
        <v>3557162.52</v>
      </c>
      <c r="E10" s="20">
        <v>422674.59</v>
      </c>
      <c r="F10" s="20">
        <f t="shared" si="0"/>
        <v>3979837.11</v>
      </c>
      <c r="G10" s="20">
        <v>1651217.81</v>
      </c>
      <c r="H10" s="20">
        <v>1651217.81</v>
      </c>
      <c r="I10" s="20">
        <f t="shared" si="1"/>
        <v>2328619.2999999998</v>
      </c>
      <c r="J10" s="1"/>
    </row>
    <row r="11" spans="1:10" x14ac:dyDescent="0.25">
      <c r="A11" s="1"/>
      <c r="B11" s="18">
        <v>1500</v>
      </c>
      <c r="C11" s="19" t="s">
        <v>16</v>
      </c>
      <c r="D11" s="20">
        <v>12715562</v>
      </c>
      <c r="E11" s="20">
        <v>1588392.28</v>
      </c>
      <c r="F11" s="20">
        <f t="shared" si="0"/>
        <v>14303954.279999999</v>
      </c>
      <c r="G11" s="20">
        <v>7052752.2400000002</v>
      </c>
      <c r="H11" s="20">
        <v>7052752.2400000002</v>
      </c>
      <c r="I11" s="20">
        <f t="shared" si="1"/>
        <v>7251202.0399999991</v>
      </c>
      <c r="J11" s="1"/>
    </row>
    <row r="12" spans="1:10" x14ac:dyDescent="0.25">
      <c r="A12" s="1"/>
      <c r="B12" s="18">
        <v>1600</v>
      </c>
      <c r="C12" s="19" t="s">
        <v>17</v>
      </c>
      <c r="D12" s="20">
        <v>0</v>
      </c>
      <c r="E12" s="20">
        <v>0</v>
      </c>
      <c r="F12" s="20">
        <f t="shared" si="0"/>
        <v>0</v>
      </c>
      <c r="G12" s="20">
        <v>0</v>
      </c>
      <c r="H12" s="20">
        <v>0</v>
      </c>
      <c r="I12" s="20">
        <f t="shared" si="1"/>
        <v>0</v>
      </c>
      <c r="J12" s="1"/>
    </row>
    <row r="13" spans="1:10" x14ac:dyDescent="0.25">
      <c r="A13" s="1"/>
      <c r="B13" s="18">
        <v>1700</v>
      </c>
      <c r="C13" s="19" t="s">
        <v>18</v>
      </c>
      <c r="D13" s="20">
        <v>132065</v>
      </c>
      <c r="E13" s="20">
        <v>4595.76</v>
      </c>
      <c r="F13" s="20">
        <f t="shared" si="0"/>
        <v>136660.76</v>
      </c>
      <c r="G13" s="20">
        <v>72746.7</v>
      </c>
      <c r="H13" s="20">
        <v>72746.7</v>
      </c>
      <c r="I13" s="20">
        <f t="shared" si="1"/>
        <v>63914.060000000012</v>
      </c>
      <c r="J13" s="1"/>
    </row>
    <row r="14" spans="1:10" x14ac:dyDescent="0.25">
      <c r="A14" s="1"/>
      <c r="B14" s="15" t="s">
        <v>19</v>
      </c>
      <c r="C14" s="16"/>
      <c r="D14" s="20">
        <f>SUM(D15:D23)</f>
        <v>14335296.470000001</v>
      </c>
      <c r="E14" s="20">
        <f>SUM(E15:E23)</f>
        <v>-496011.7</v>
      </c>
      <c r="F14" s="20">
        <f t="shared" si="0"/>
        <v>13839284.770000001</v>
      </c>
      <c r="G14" s="20">
        <f>SUM(G15:G23)</f>
        <v>3048657.7000000007</v>
      </c>
      <c r="H14" s="20">
        <f>SUM(H15:H23)</f>
        <v>3048657.7000000007</v>
      </c>
      <c r="I14" s="20">
        <f t="shared" si="1"/>
        <v>10790627.07</v>
      </c>
      <c r="J14" s="1"/>
    </row>
    <row r="15" spans="1:10" x14ac:dyDescent="0.25">
      <c r="A15" s="1"/>
      <c r="B15" s="18">
        <v>2100</v>
      </c>
      <c r="C15" s="19" t="s">
        <v>20</v>
      </c>
      <c r="D15" s="20">
        <v>779538</v>
      </c>
      <c r="E15" s="20">
        <v>116932.28</v>
      </c>
      <c r="F15" s="20">
        <f t="shared" si="0"/>
        <v>896470.28</v>
      </c>
      <c r="G15" s="20">
        <v>344176.27</v>
      </c>
      <c r="H15" s="20">
        <v>344176.27</v>
      </c>
      <c r="I15" s="20">
        <f t="shared" si="1"/>
        <v>552294.01</v>
      </c>
      <c r="J15" s="1"/>
    </row>
    <row r="16" spans="1:10" x14ac:dyDescent="0.25">
      <c r="A16" s="1"/>
      <c r="B16" s="18">
        <v>2200</v>
      </c>
      <c r="C16" s="19" t="s">
        <v>21</v>
      </c>
      <c r="D16" s="20">
        <v>661450</v>
      </c>
      <c r="E16" s="20">
        <v>153643.59</v>
      </c>
      <c r="F16" s="20">
        <f t="shared" si="0"/>
        <v>815093.59</v>
      </c>
      <c r="G16" s="20">
        <v>267336.3</v>
      </c>
      <c r="H16" s="20">
        <v>267336.3</v>
      </c>
      <c r="I16" s="20">
        <f t="shared" si="1"/>
        <v>547757.29</v>
      </c>
      <c r="J16" s="1"/>
    </row>
    <row r="17" spans="1:10" x14ac:dyDescent="0.25">
      <c r="A17" s="1"/>
      <c r="B17" s="18">
        <v>2300</v>
      </c>
      <c r="C17" s="19" t="s">
        <v>22</v>
      </c>
      <c r="D17" s="20">
        <v>485000</v>
      </c>
      <c r="E17" s="20">
        <v>0</v>
      </c>
      <c r="F17" s="20">
        <f t="shared" si="0"/>
        <v>485000</v>
      </c>
      <c r="G17" s="20">
        <v>334401.53999999998</v>
      </c>
      <c r="H17" s="20">
        <v>334401.53999999998</v>
      </c>
      <c r="I17" s="20">
        <f t="shared" si="1"/>
        <v>150598.46000000002</v>
      </c>
      <c r="J17" s="1"/>
    </row>
    <row r="18" spans="1:10" x14ac:dyDescent="0.25">
      <c r="A18" s="1"/>
      <c r="B18" s="18">
        <v>2400</v>
      </c>
      <c r="C18" s="19" t="s">
        <v>23</v>
      </c>
      <c r="D18" s="20">
        <v>152500</v>
      </c>
      <c r="E18" s="20">
        <v>16024.12</v>
      </c>
      <c r="F18" s="20">
        <f t="shared" si="0"/>
        <v>168524.12</v>
      </c>
      <c r="G18" s="20">
        <v>83583.44</v>
      </c>
      <c r="H18" s="20">
        <v>83583.44</v>
      </c>
      <c r="I18" s="20">
        <f t="shared" si="1"/>
        <v>84940.68</v>
      </c>
      <c r="J18" s="1"/>
    </row>
    <row r="19" spans="1:10" x14ac:dyDescent="0.25">
      <c r="A19" s="1"/>
      <c r="B19" s="18">
        <v>2500</v>
      </c>
      <c r="C19" s="19" t="s">
        <v>24</v>
      </c>
      <c r="D19" s="20">
        <v>10564158.470000001</v>
      </c>
      <c r="E19" s="20">
        <v>-162574</v>
      </c>
      <c r="F19" s="20">
        <f t="shared" si="0"/>
        <v>10401584.470000001</v>
      </c>
      <c r="G19" s="20">
        <v>1595116.98</v>
      </c>
      <c r="H19" s="20">
        <v>1595116.98</v>
      </c>
      <c r="I19" s="20">
        <f t="shared" si="1"/>
        <v>8806467.4900000002</v>
      </c>
      <c r="J19" s="1"/>
    </row>
    <row r="20" spans="1:10" x14ac:dyDescent="0.25">
      <c r="A20" s="1"/>
      <c r="B20" s="18">
        <v>2600</v>
      </c>
      <c r="C20" s="19" t="s">
        <v>25</v>
      </c>
      <c r="D20" s="20">
        <v>638050</v>
      </c>
      <c r="E20" s="20">
        <v>0</v>
      </c>
      <c r="F20" s="20">
        <f t="shared" si="0"/>
        <v>638050</v>
      </c>
      <c r="G20" s="20">
        <v>257063.27</v>
      </c>
      <c r="H20" s="20">
        <v>257063.27</v>
      </c>
      <c r="I20" s="20">
        <f t="shared" si="1"/>
        <v>380986.73</v>
      </c>
      <c r="J20" s="1"/>
    </row>
    <row r="21" spans="1:10" x14ac:dyDescent="0.25">
      <c r="A21" s="1"/>
      <c r="B21" s="18">
        <v>2700</v>
      </c>
      <c r="C21" s="19" t="s">
        <v>26</v>
      </c>
      <c r="D21" s="20">
        <v>809100</v>
      </c>
      <c r="E21" s="20">
        <v>-681000</v>
      </c>
      <c r="F21" s="20">
        <f t="shared" si="0"/>
        <v>128100</v>
      </c>
      <c r="G21" s="20">
        <v>46022.74</v>
      </c>
      <c r="H21" s="20">
        <v>46022.74</v>
      </c>
      <c r="I21" s="20">
        <f t="shared" si="1"/>
        <v>82077.260000000009</v>
      </c>
      <c r="J21" s="1"/>
    </row>
    <row r="22" spans="1:10" x14ac:dyDescent="0.25">
      <c r="A22" s="1"/>
      <c r="B22" s="18">
        <v>2800</v>
      </c>
      <c r="C22" s="19" t="s">
        <v>27</v>
      </c>
      <c r="D22" s="20">
        <v>0</v>
      </c>
      <c r="E22" s="20">
        <v>0</v>
      </c>
      <c r="F22" s="20">
        <f t="shared" si="0"/>
        <v>0</v>
      </c>
      <c r="G22" s="20">
        <v>0</v>
      </c>
      <c r="H22" s="20">
        <v>0</v>
      </c>
      <c r="I22" s="20">
        <f t="shared" si="1"/>
        <v>0</v>
      </c>
      <c r="J22" s="1"/>
    </row>
    <row r="23" spans="1:10" x14ac:dyDescent="0.25">
      <c r="A23" s="1"/>
      <c r="B23" s="18">
        <v>2900</v>
      </c>
      <c r="C23" s="19" t="s">
        <v>28</v>
      </c>
      <c r="D23" s="20">
        <v>245500</v>
      </c>
      <c r="E23" s="20">
        <v>60962.31</v>
      </c>
      <c r="F23" s="20">
        <f t="shared" si="0"/>
        <v>306462.31</v>
      </c>
      <c r="G23" s="20">
        <v>120957.16</v>
      </c>
      <c r="H23" s="20">
        <v>120957.16</v>
      </c>
      <c r="I23" s="20">
        <f t="shared" si="1"/>
        <v>185505.15</v>
      </c>
      <c r="J23" s="1"/>
    </row>
    <row r="24" spans="1:10" x14ac:dyDescent="0.25">
      <c r="A24" s="1"/>
      <c r="B24" s="15" t="s">
        <v>29</v>
      </c>
      <c r="C24" s="16"/>
      <c r="D24" s="20">
        <f>SUM(D25:D33)</f>
        <v>9383423.2599999998</v>
      </c>
      <c r="E24" s="20">
        <f>SUM(E25:E33)</f>
        <v>1367035.9100000001</v>
      </c>
      <c r="F24" s="20">
        <f t="shared" si="0"/>
        <v>10750459.17</v>
      </c>
      <c r="G24" s="20">
        <f>SUM(G25:G33)</f>
        <v>2973655.6799999997</v>
      </c>
      <c r="H24" s="20">
        <f>SUM(H25:H33)</f>
        <v>2973655.6799999997</v>
      </c>
      <c r="I24" s="20">
        <f t="shared" si="1"/>
        <v>7776803.4900000002</v>
      </c>
      <c r="J24" s="1"/>
    </row>
    <row r="25" spans="1:10" x14ac:dyDescent="0.25">
      <c r="A25" s="1"/>
      <c r="B25" s="18">
        <v>3100</v>
      </c>
      <c r="C25" s="19" t="s">
        <v>30</v>
      </c>
      <c r="D25" s="20">
        <v>2441260</v>
      </c>
      <c r="E25" s="20">
        <v>0</v>
      </c>
      <c r="F25" s="20">
        <f t="shared" si="0"/>
        <v>2441260</v>
      </c>
      <c r="G25" s="20">
        <v>708179.41</v>
      </c>
      <c r="H25" s="20">
        <v>708179.41</v>
      </c>
      <c r="I25" s="20">
        <f t="shared" si="1"/>
        <v>1733080.5899999999</v>
      </c>
      <c r="J25" s="1"/>
    </row>
    <row r="26" spans="1:10" x14ac:dyDescent="0.25">
      <c r="A26" s="1"/>
      <c r="B26" s="18">
        <v>3200</v>
      </c>
      <c r="C26" s="19" t="s">
        <v>31</v>
      </c>
      <c r="D26" s="20">
        <v>36600</v>
      </c>
      <c r="E26" s="20">
        <v>0</v>
      </c>
      <c r="F26" s="20">
        <f t="shared" si="0"/>
        <v>36600</v>
      </c>
      <c r="G26" s="20">
        <v>12307.68</v>
      </c>
      <c r="H26" s="20">
        <v>12307.68</v>
      </c>
      <c r="I26" s="20">
        <f t="shared" si="1"/>
        <v>24292.32</v>
      </c>
      <c r="J26" s="1"/>
    </row>
    <row r="27" spans="1:10" x14ac:dyDescent="0.25">
      <c r="A27" s="1"/>
      <c r="B27" s="18">
        <v>3300</v>
      </c>
      <c r="C27" s="19" t="s">
        <v>32</v>
      </c>
      <c r="D27" s="20">
        <v>1944844.9</v>
      </c>
      <c r="E27" s="20">
        <v>239969.74</v>
      </c>
      <c r="F27" s="20">
        <f t="shared" si="0"/>
        <v>2184814.6399999997</v>
      </c>
      <c r="G27" s="20">
        <v>760625.88</v>
      </c>
      <c r="H27" s="20">
        <v>760625.88</v>
      </c>
      <c r="I27" s="20">
        <f t="shared" si="1"/>
        <v>1424188.7599999998</v>
      </c>
      <c r="J27" s="1"/>
    </row>
    <row r="28" spans="1:10" x14ac:dyDescent="0.25">
      <c r="A28" s="1"/>
      <c r="B28" s="18">
        <v>3400</v>
      </c>
      <c r="C28" s="19" t="s">
        <v>33</v>
      </c>
      <c r="D28" s="20">
        <v>21600</v>
      </c>
      <c r="E28" s="20">
        <v>26064.52</v>
      </c>
      <c r="F28" s="20">
        <f t="shared" si="0"/>
        <v>47664.520000000004</v>
      </c>
      <c r="G28" s="20">
        <v>34717.06</v>
      </c>
      <c r="H28" s="20">
        <v>34717.06</v>
      </c>
      <c r="I28" s="20">
        <f t="shared" si="1"/>
        <v>12947.460000000006</v>
      </c>
      <c r="J28" s="1"/>
    </row>
    <row r="29" spans="1:10" x14ac:dyDescent="0.25">
      <c r="A29" s="1"/>
      <c r="B29" s="18">
        <v>3500</v>
      </c>
      <c r="C29" s="19" t="s">
        <v>34</v>
      </c>
      <c r="D29" s="20">
        <v>3570125</v>
      </c>
      <c r="E29" s="20">
        <v>528687.27</v>
      </c>
      <c r="F29" s="20">
        <f t="shared" si="0"/>
        <v>4098812.27</v>
      </c>
      <c r="G29" s="20">
        <v>912690.3</v>
      </c>
      <c r="H29" s="20">
        <v>912690.3</v>
      </c>
      <c r="I29" s="20">
        <f t="shared" si="1"/>
        <v>3186121.9699999997</v>
      </c>
      <c r="J29" s="1"/>
    </row>
    <row r="30" spans="1:10" x14ac:dyDescent="0.25">
      <c r="A30" s="1"/>
      <c r="B30" s="18">
        <v>3600</v>
      </c>
      <c r="C30" s="19" t="s">
        <v>35</v>
      </c>
      <c r="D30" s="20">
        <v>265000</v>
      </c>
      <c r="E30" s="20">
        <v>32640</v>
      </c>
      <c r="F30" s="20">
        <f t="shared" si="0"/>
        <v>297640</v>
      </c>
      <c r="G30" s="20">
        <v>0</v>
      </c>
      <c r="H30" s="20">
        <v>0</v>
      </c>
      <c r="I30" s="20">
        <f t="shared" si="1"/>
        <v>297640</v>
      </c>
      <c r="J30" s="1"/>
    </row>
    <row r="31" spans="1:10" x14ac:dyDescent="0.25">
      <c r="A31" s="1"/>
      <c r="B31" s="18">
        <v>3700</v>
      </c>
      <c r="C31" s="19" t="s">
        <v>36</v>
      </c>
      <c r="D31" s="20">
        <v>62140</v>
      </c>
      <c r="E31" s="20">
        <v>24550</v>
      </c>
      <c r="F31" s="20">
        <f t="shared" si="0"/>
        <v>86690</v>
      </c>
      <c r="G31" s="20">
        <v>21338.57</v>
      </c>
      <c r="H31" s="20">
        <v>21338.57</v>
      </c>
      <c r="I31" s="20">
        <f t="shared" si="1"/>
        <v>65351.43</v>
      </c>
      <c r="J31" s="1"/>
    </row>
    <row r="32" spans="1:10" x14ac:dyDescent="0.25">
      <c r="A32" s="1"/>
      <c r="B32" s="18">
        <v>3800</v>
      </c>
      <c r="C32" s="19" t="s">
        <v>37</v>
      </c>
      <c r="D32" s="20">
        <v>245000</v>
      </c>
      <c r="E32" s="20">
        <v>181200</v>
      </c>
      <c r="F32" s="20">
        <f t="shared" si="0"/>
        <v>426200</v>
      </c>
      <c r="G32" s="20">
        <v>140942.32</v>
      </c>
      <c r="H32" s="20">
        <v>140942.32</v>
      </c>
      <c r="I32" s="20">
        <f t="shared" si="1"/>
        <v>285257.68</v>
      </c>
      <c r="J32" s="1"/>
    </row>
    <row r="33" spans="1:10" x14ac:dyDescent="0.25">
      <c r="A33" s="1"/>
      <c r="B33" s="18">
        <v>3900</v>
      </c>
      <c r="C33" s="19" t="s">
        <v>38</v>
      </c>
      <c r="D33" s="20">
        <v>796853.36</v>
      </c>
      <c r="E33" s="20">
        <v>333924.38</v>
      </c>
      <c r="F33" s="20">
        <f t="shared" si="0"/>
        <v>1130777.74</v>
      </c>
      <c r="G33" s="20">
        <v>382854.46</v>
      </c>
      <c r="H33" s="20">
        <v>382854.46</v>
      </c>
      <c r="I33" s="20">
        <f t="shared" si="1"/>
        <v>747923.28</v>
      </c>
      <c r="J33" s="1"/>
    </row>
    <row r="34" spans="1:10" x14ac:dyDescent="0.25">
      <c r="A34" s="1"/>
      <c r="B34" s="15" t="s">
        <v>39</v>
      </c>
      <c r="C34" s="16"/>
      <c r="D34" s="20">
        <f>SUM(D35:D43)</f>
        <v>0</v>
      </c>
      <c r="E34" s="20">
        <f>SUM(E35:E43)</f>
        <v>231800</v>
      </c>
      <c r="F34" s="20">
        <f t="shared" si="0"/>
        <v>231800</v>
      </c>
      <c r="G34" s="20">
        <f>SUM(G35:G43)</f>
        <v>104453.84</v>
      </c>
      <c r="H34" s="20">
        <f>SUM(H35:H43)</f>
        <v>104453.84</v>
      </c>
      <c r="I34" s="20">
        <f t="shared" si="1"/>
        <v>127346.16</v>
      </c>
      <c r="J34" s="1"/>
    </row>
    <row r="35" spans="1:10" x14ac:dyDescent="0.25">
      <c r="A35" s="1"/>
      <c r="B35" s="18">
        <v>4100</v>
      </c>
      <c r="C35" s="19" t="s">
        <v>40</v>
      </c>
      <c r="D35" s="20">
        <v>0</v>
      </c>
      <c r="E35" s="20">
        <v>0</v>
      </c>
      <c r="F35" s="20">
        <f t="shared" si="0"/>
        <v>0</v>
      </c>
      <c r="G35" s="20">
        <v>0</v>
      </c>
      <c r="H35" s="20">
        <v>0</v>
      </c>
      <c r="I35" s="20">
        <f t="shared" si="1"/>
        <v>0</v>
      </c>
      <c r="J35" s="1"/>
    </row>
    <row r="36" spans="1:10" x14ac:dyDescent="0.25">
      <c r="A36" s="1"/>
      <c r="B36" s="18">
        <v>4200</v>
      </c>
      <c r="C36" s="19" t="s">
        <v>41</v>
      </c>
      <c r="D36" s="20">
        <v>0</v>
      </c>
      <c r="E36" s="20">
        <v>0</v>
      </c>
      <c r="F36" s="20">
        <f t="shared" si="0"/>
        <v>0</v>
      </c>
      <c r="G36" s="20">
        <v>0</v>
      </c>
      <c r="H36" s="20">
        <v>0</v>
      </c>
      <c r="I36" s="20">
        <f t="shared" si="1"/>
        <v>0</v>
      </c>
      <c r="J36" s="1"/>
    </row>
    <row r="37" spans="1:10" x14ac:dyDescent="0.25">
      <c r="A37" s="1"/>
      <c r="B37" s="18">
        <v>4300</v>
      </c>
      <c r="C37" s="19" t="s">
        <v>42</v>
      </c>
      <c r="D37" s="20">
        <v>0</v>
      </c>
      <c r="E37" s="20">
        <v>0</v>
      </c>
      <c r="F37" s="20">
        <f t="shared" si="0"/>
        <v>0</v>
      </c>
      <c r="G37" s="20">
        <v>0</v>
      </c>
      <c r="H37" s="20">
        <v>0</v>
      </c>
      <c r="I37" s="20">
        <f t="shared" si="1"/>
        <v>0</v>
      </c>
      <c r="J37" s="1"/>
    </row>
    <row r="38" spans="1:10" x14ac:dyDescent="0.25">
      <c r="A38" s="1"/>
      <c r="B38" s="18">
        <v>4400</v>
      </c>
      <c r="C38" s="19" t="s">
        <v>43</v>
      </c>
      <c r="D38" s="20">
        <v>0</v>
      </c>
      <c r="E38" s="20">
        <v>44000</v>
      </c>
      <c r="F38" s="20">
        <f t="shared" si="0"/>
        <v>44000</v>
      </c>
      <c r="G38" s="20">
        <v>12527.54</v>
      </c>
      <c r="H38" s="20">
        <v>12527.54</v>
      </c>
      <c r="I38" s="20">
        <f t="shared" si="1"/>
        <v>31472.46</v>
      </c>
      <c r="J38" s="1"/>
    </row>
    <row r="39" spans="1:10" x14ac:dyDescent="0.25">
      <c r="A39" s="1"/>
      <c r="B39" s="18">
        <v>4500</v>
      </c>
      <c r="C39" s="19" t="s">
        <v>44</v>
      </c>
      <c r="D39" s="20">
        <v>0</v>
      </c>
      <c r="E39" s="20">
        <v>187800</v>
      </c>
      <c r="F39" s="20">
        <f t="shared" si="0"/>
        <v>187800</v>
      </c>
      <c r="G39" s="20">
        <v>91926.3</v>
      </c>
      <c r="H39" s="20">
        <v>91926.3</v>
      </c>
      <c r="I39" s="20">
        <f t="shared" si="1"/>
        <v>95873.7</v>
      </c>
      <c r="J39" s="1"/>
    </row>
    <row r="40" spans="1:10" x14ac:dyDescent="0.25">
      <c r="A40" s="1"/>
      <c r="B40" s="18">
        <v>4600</v>
      </c>
      <c r="C40" s="19" t="s">
        <v>45</v>
      </c>
      <c r="D40" s="20">
        <v>0</v>
      </c>
      <c r="E40" s="20">
        <v>0</v>
      </c>
      <c r="F40" s="20">
        <f t="shared" si="0"/>
        <v>0</v>
      </c>
      <c r="G40" s="20">
        <v>0</v>
      </c>
      <c r="H40" s="20">
        <v>0</v>
      </c>
      <c r="I40" s="20">
        <f t="shared" si="1"/>
        <v>0</v>
      </c>
      <c r="J40" s="1"/>
    </row>
    <row r="41" spans="1:10" x14ac:dyDescent="0.25">
      <c r="A41" s="1"/>
      <c r="B41" s="18">
        <v>4700</v>
      </c>
      <c r="C41" s="19" t="s">
        <v>46</v>
      </c>
      <c r="D41" s="20">
        <v>0</v>
      </c>
      <c r="E41" s="20">
        <v>0</v>
      </c>
      <c r="F41" s="20">
        <f t="shared" si="0"/>
        <v>0</v>
      </c>
      <c r="G41" s="20">
        <v>0</v>
      </c>
      <c r="H41" s="20">
        <v>0</v>
      </c>
      <c r="I41" s="20">
        <f t="shared" si="1"/>
        <v>0</v>
      </c>
      <c r="J41" s="1"/>
    </row>
    <row r="42" spans="1:10" x14ac:dyDescent="0.25">
      <c r="A42" s="1"/>
      <c r="B42" s="18">
        <v>4800</v>
      </c>
      <c r="C42" s="19" t="s">
        <v>47</v>
      </c>
      <c r="D42" s="20">
        <v>0</v>
      </c>
      <c r="E42" s="20">
        <v>0</v>
      </c>
      <c r="F42" s="20">
        <f t="shared" si="0"/>
        <v>0</v>
      </c>
      <c r="G42" s="20">
        <v>0</v>
      </c>
      <c r="H42" s="20">
        <v>0</v>
      </c>
      <c r="I42" s="20">
        <f t="shared" si="1"/>
        <v>0</v>
      </c>
      <c r="J42" s="1"/>
    </row>
    <row r="43" spans="1:10" x14ac:dyDescent="0.25">
      <c r="A43" s="1"/>
      <c r="B43" s="18">
        <v>4900</v>
      </c>
      <c r="C43" s="19" t="s">
        <v>48</v>
      </c>
      <c r="D43" s="20">
        <v>0</v>
      </c>
      <c r="E43" s="20">
        <v>0</v>
      </c>
      <c r="F43" s="20">
        <f t="shared" si="0"/>
        <v>0</v>
      </c>
      <c r="G43" s="20">
        <v>0</v>
      </c>
      <c r="H43" s="20">
        <v>0</v>
      </c>
      <c r="I43" s="20">
        <f t="shared" si="1"/>
        <v>0</v>
      </c>
      <c r="J43" s="1"/>
    </row>
    <row r="44" spans="1:10" x14ac:dyDescent="0.25">
      <c r="A44" s="1"/>
      <c r="B44" s="15" t="s">
        <v>49</v>
      </c>
      <c r="C44" s="16"/>
      <c r="D44" s="20">
        <f>SUM(D45:D53)</f>
        <v>25233974.75</v>
      </c>
      <c r="E44" s="20">
        <f>SUM(E45:E53)</f>
        <v>984348.91999999993</v>
      </c>
      <c r="F44" s="20">
        <f t="shared" si="0"/>
        <v>26218323.670000002</v>
      </c>
      <c r="G44" s="20">
        <f>SUM(G45:G53)</f>
        <v>2242678.92</v>
      </c>
      <c r="H44" s="20">
        <f>SUM(H45:H53)</f>
        <v>2242678.92</v>
      </c>
      <c r="I44" s="20">
        <f t="shared" si="1"/>
        <v>23975644.75</v>
      </c>
      <c r="J44" s="1"/>
    </row>
    <row r="45" spans="1:10" x14ac:dyDescent="0.25">
      <c r="A45" s="1"/>
      <c r="B45" s="18">
        <v>5100</v>
      </c>
      <c r="C45" s="19" t="s">
        <v>50</v>
      </c>
      <c r="D45" s="20">
        <v>302962</v>
      </c>
      <c r="E45" s="20">
        <v>17574</v>
      </c>
      <c r="F45" s="20">
        <f t="shared" si="0"/>
        <v>320536</v>
      </c>
      <c r="G45" s="20">
        <v>17574</v>
      </c>
      <c r="H45" s="20">
        <v>17574</v>
      </c>
      <c r="I45" s="20">
        <f t="shared" si="1"/>
        <v>302962</v>
      </c>
      <c r="J45" s="1"/>
    </row>
    <row r="46" spans="1:10" x14ac:dyDescent="0.25">
      <c r="A46" s="1"/>
      <c r="B46" s="18">
        <v>5200</v>
      </c>
      <c r="C46" s="19" t="s">
        <v>51</v>
      </c>
      <c r="D46" s="20">
        <v>13500</v>
      </c>
      <c r="E46" s="20">
        <v>135000</v>
      </c>
      <c r="F46" s="20">
        <f t="shared" si="0"/>
        <v>148500</v>
      </c>
      <c r="G46" s="20">
        <v>0</v>
      </c>
      <c r="H46" s="20">
        <v>0</v>
      </c>
      <c r="I46" s="20">
        <f t="shared" si="1"/>
        <v>148500</v>
      </c>
      <c r="J46" s="1"/>
    </row>
    <row r="47" spans="1:10" x14ac:dyDescent="0.25">
      <c r="A47" s="1"/>
      <c r="B47" s="18">
        <v>5300</v>
      </c>
      <c r="C47" s="19" t="s">
        <v>52</v>
      </c>
      <c r="D47" s="20">
        <v>4870717.75</v>
      </c>
      <c r="E47" s="20">
        <v>8206144.0300000003</v>
      </c>
      <c r="F47" s="20">
        <f t="shared" si="0"/>
        <v>13076861.780000001</v>
      </c>
      <c r="G47" s="20">
        <v>2225104.92</v>
      </c>
      <c r="H47" s="20">
        <v>2225104.92</v>
      </c>
      <c r="I47" s="20">
        <f t="shared" si="1"/>
        <v>10851756.860000001</v>
      </c>
      <c r="J47" s="1"/>
    </row>
    <row r="48" spans="1:10" x14ac:dyDescent="0.25">
      <c r="A48" s="1"/>
      <c r="B48" s="18">
        <v>5400</v>
      </c>
      <c r="C48" s="19" t="s">
        <v>53</v>
      </c>
      <c r="D48" s="20">
        <v>20046795</v>
      </c>
      <c r="E48" s="20">
        <v>-7374369.1100000003</v>
      </c>
      <c r="F48" s="20">
        <f t="shared" si="0"/>
        <v>12672425.890000001</v>
      </c>
      <c r="G48" s="20">
        <v>0</v>
      </c>
      <c r="H48" s="20">
        <v>0</v>
      </c>
      <c r="I48" s="20">
        <f t="shared" si="1"/>
        <v>12672425.890000001</v>
      </c>
      <c r="J48" s="1"/>
    </row>
    <row r="49" spans="1:10" x14ac:dyDescent="0.25">
      <c r="A49" s="1"/>
      <c r="B49" s="18">
        <v>5500</v>
      </c>
      <c r="C49" s="19" t="s">
        <v>54</v>
      </c>
      <c r="D49" s="20">
        <v>0</v>
      </c>
      <c r="E49" s="20">
        <v>0</v>
      </c>
      <c r="F49" s="20">
        <f t="shared" si="0"/>
        <v>0</v>
      </c>
      <c r="G49" s="20">
        <v>0</v>
      </c>
      <c r="H49" s="20">
        <v>0</v>
      </c>
      <c r="I49" s="20">
        <f t="shared" si="1"/>
        <v>0</v>
      </c>
      <c r="J49" s="1"/>
    </row>
    <row r="50" spans="1:10" x14ac:dyDescent="0.25">
      <c r="A50" s="1"/>
      <c r="B50" s="18">
        <v>5600</v>
      </c>
      <c r="C50" s="19" t="s">
        <v>55</v>
      </c>
      <c r="D50" s="20">
        <v>0</v>
      </c>
      <c r="E50" s="20">
        <v>0</v>
      </c>
      <c r="F50" s="20">
        <f t="shared" si="0"/>
        <v>0</v>
      </c>
      <c r="G50" s="20">
        <v>0</v>
      </c>
      <c r="H50" s="20">
        <v>0</v>
      </c>
      <c r="I50" s="20">
        <f t="shared" si="1"/>
        <v>0</v>
      </c>
      <c r="J50" s="1"/>
    </row>
    <row r="51" spans="1:10" x14ac:dyDescent="0.25">
      <c r="A51" s="1"/>
      <c r="B51" s="18">
        <v>5700</v>
      </c>
      <c r="C51" s="19" t="s">
        <v>56</v>
      </c>
      <c r="D51" s="20">
        <v>0</v>
      </c>
      <c r="E51" s="20">
        <v>0</v>
      </c>
      <c r="F51" s="20">
        <f t="shared" si="0"/>
        <v>0</v>
      </c>
      <c r="G51" s="20">
        <v>0</v>
      </c>
      <c r="H51" s="20">
        <v>0</v>
      </c>
      <c r="I51" s="20">
        <f t="shared" si="1"/>
        <v>0</v>
      </c>
      <c r="J51" s="1"/>
    </row>
    <row r="52" spans="1:10" x14ac:dyDescent="0.25">
      <c r="A52" s="1"/>
      <c r="B52" s="18">
        <v>5800</v>
      </c>
      <c r="C52" s="19" t="s">
        <v>57</v>
      </c>
      <c r="D52" s="20">
        <v>0</v>
      </c>
      <c r="E52" s="20">
        <v>0</v>
      </c>
      <c r="F52" s="20">
        <f t="shared" si="0"/>
        <v>0</v>
      </c>
      <c r="G52" s="20">
        <v>0</v>
      </c>
      <c r="H52" s="20">
        <v>0</v>
      </c>
      <c r="I52" s="20">
        <f t="shared" si="1"/>
        <v>0</v>
      </c>
      <c r="J52" s="1"/>
    </row>
    <row r="53" spans="1:10" x14ac:dyDescent="0.25">
      <c r="A53" s="1"/>
      <c r="B53" s="18">
        <v>5900</v>
      </c>
      <c r="C53" s="19" t="s">
        <v>58</v>
      </c>
      <c r="D53" s="20">
        <v>0</v>
      </c>
      <c r="E53" s="20">
        <v>0</v>
      </c>
      <c r="F53" s="20">
        <f t="shared" si="0"/>
        <v>0</v>
      </c>
      <c r="G53" s="20">
        <v>0</v>
      </c>
      <c r="H53" s="20">
        <v>0</v>
      </c>
      <c r="I53" s="20">
        <f t="shared" si="1"/>
        <v>0</v>
      </c>
      <c r="J53" s="1"/>
    </row>
    <row r="54" spans="1:10" x14ac:dyDescent="0.25">
      <c r="A54" s="1"/>
      <c r="B54" s="15" t="s">
        <v>59</v>
      </c>
      <c r="C54" s="16"/>
      <c r="D54" s="20">
        <f>SUM(D55:D57)</f>
        <v>0</v>
      </c>
      <c r="E54" s="20">
        <f>SUM(E55:E57)</f>
        <v>0</v>
      </c>
      <c r="F54" s="20">
        <f t="shared" si="0"/>
        <v>0</v>
      </c>
      <c r="G54" s="20">
        <f>SUM(G55:G57)</f>
        <v>0</v>
      </c>
      <c r="H54" s="20">
        <f>SUM(H55:H57)</f>
        <v>0</v>
      </c>
      <c r="I54" s="20">
        <f t="shared" si="1"/>
        <v>0</v>
      </c>
      <c r="J54" s="1"/>
    </row>
    <row r="55" spans="1:10" x14ac:dyDescent="0.25">
      <c r="A55" s="1"/>
      <c r="B55" s="18">
        <v>6100</v>
      </c>
      <c r="C55" s="19" t="s">
        <v>60</v>
      </c>
      <c r="D55" s="20">
        <v>0</v>
      </c>
      <c r="E55" s="20">
        <v>0</v>
      </c>
      <c r="F55" s="20">
        <f t="shared" si="0"/>
        <v>0</v>
      </c>
      <c r="G55" s="20">
        <v>0</v>
      </c>
      <c r="H55" s="20">
        <v>0</v>
      </c>
      <c r="I55" s="20">
        <f t="shared" si="1"/>
        <v>0</v>
      </c>
      <c r="J55" s="1"/>
    </row>
    <row r="56" spans="1:10" x14ac:dyDescent="0.25">
      <c r="A56" s="1"/>
      <c r="B56" s="18">
        <v>6200</v>
      </c>
      <c r="C56" s="19" t="s">
        <v>61</v>
      </c>
      <c r="D56" s="20">
        <v>0</v>
      </c>
      <c r="E56" s="20">
        <v>0</v>
      </c>
      <c r="F56" s="20">
        <f t="shared" si="0"/>
        <v>0</v>
      </c>
      <c r="G56" s="20">
        <v>0</v>
      </c>
      <c r="H56" s="20">
        <v>0</v>
      </c>
      <c r="I56" s="20">
        <f t="shared" si="1"/>
        <v>0</v>
      </c>
      <c r="J56" s="1"/>
    </row>
    <row r="57" spans="1:10" x14ac:dyDescent="0.25">
      <c r="A57" s="1"/>
      <c r="B57" s="18">
        <v>6300</v>
      </c>
      <c r="C57" s="19" t="s">
        <v>62</v>
      </c>
      <c r="D57" s="20">
        <v>0</v>
      </c>
      <c r="E57" s="20">
        <v>0</v>
      </c>
      <c r="F57" s="20">
        <f t="shared" si="0"/>
        <v>0</v>
      </c>
      <c r="G57" s="20">
        <v>0</v>
      </c>
      <c r="H57" s="20">
        <v>0</v>
      </c>
      <c r="I57" s="20">
        <f t="shared" si="1"/>
        <v>0</v>
      </c>
      <c r="J57" s="1"/>
    </row>
    <row r="58" spans="1:10" x14ac:dyDescent="0.25">
      <c r="A58" s="1"/>
      <c r="B58" s="15" t="s">
        <v>63</v>
      </c>
      <c r="C58" s="16"/>
      <c r="D58" s="20">
        <f>SUM(D59:D65)</f>
        <v>0</v>
      </c>
      <c r="E58" s="20">
        <f>SUM(E59:E65)</f>
        <v>0</v>
      </c>
      <c r="F58" s="20">
        <f t="shared" si="0"/>
        <v>0</v>
      </c>
      <c r="G58" s="20">
        <f>SUM(G59:G65)</f>
        <v>0</v>
      </c>
      <c r="H58" s="20">
        <f>SUM(H59:H65)</f>
        <v>0</v>
      </c>
      <c r="I58" s="20">
        <f t="shared" si="1"/>
        <v>0</v>
      </c>
      <c r="J58" s="1"/>
    </row>
    <row r="59" spans="1:10" x14ac:dyDescent="0.25">
      <c r="A59" s="1"/>
      <c r="B59" s="18">
        <v>7100</v>
      </c>
      <c r="C59" s="19" t="s">
        <v>64</v>
      </c>
      <c r="D59" s="20">
        <v>0</v>
      </c>
      <c r="E59" s="20">
        <v>0</v>
      </c>
      <c r="F59" s="20">
        <f t="shared" si="0"/>
        <v>0</v>
      </c>
      <c r="G59" s="20">
        <v>0</v>
      </c>
      <c r="H59" s="20">
        <v>0</v>
      </c>
      <c r="I59" s="20">
        <f t="shared" si="1"/>
        <v>0</v>
      </c>
      <c r="J59" s="1"/>
    </row>
    <row r="60" spans="1:10" x14ac:dyDescent="0.25">
      <c r="A60" s="1"/>
      <c r="B60" s="18">
        <v>7200</v>
      </c>
      <c r="C60" s="19" t="s">
        <v>65</v>
      </c>
      <c r="D60" s="20">
        <v>0</v>
      </c>
      <c r="E60" s="20">
        <v>0</v>
      </c>
      <c r="F60" s="20">
        <f t="shared" si="0"/>
        <v>0</v>
      </c>
      <c r="G60" s="20">
        <v>0</v>
      </c>
      <c r="H60" s="20">
        <v>0</v>
      </c>
      <c r="I60" s="20">
        <f t="shared" si="1"/>
        <v>0</v>
      </c>
      <c r="J60" s="1"/>
    </row>
    <row r="61" spans="1:10" x14ac:dyDescent="0.25">
      <c r="A61" s="1"/>
      <c r="B61" s="18">
        <v>7300</v>
      </c>
      <c r="C61" s="19" t="s">
        <v>66</v>
      </c>
      <c r="D61" s="20">
        <v>0</v>
      </c>
      <c r="E61" s="20">
        <v>0</v>
      </c>
      <c r="F61" s="20">
        <f t="shared" si="0"/>
        <v>0</v>
      </c>
      <c r="G61" s="20">
        <v>0</v>
      </c>
      <c r="H61" s="20">
        <v>0</v>
      </c>
      <c r="I61" s="20">
        <f t="shared" si="1"/>
        <v>0</v>
      </c>
      <c r="J61" s="1"/>
    </row>
    <row r="62" spans="1:10" x14ac:dyDescent="0.25">
      <c r="A62" s="1"/>
      <c r="B62" s="18">
        <v>7400</v>
      </c>
      <c r="C62" s="19" t="s">
        <v>67</v>
      </c>
      <c r="D62" s="20">
        <v>0</v>
      </c>
      <c r="E62" s="20">
        <v>0</v>
      </c>
      <c r="F62" s="20">
        <f t="shared" si="0"/>
        <v>0</v>
      </c>
      <c r="G62" s="20">
        <v>0</v>
      </c>
      <c r="H62" s="20">
        <v>0</v>
      </c>
      <c r="I62" s="20">
        <f t="shared" si="1"/>
        <v>0</v>
      </c>
      <c r="J62" s="1"/>
    </row>
    <row r="63" spans="1:10" x14ac:dyDescent="0.25">
      <c r="A63" s="1"/>
      <c r="B63" s="18">
        <v>7500</v>
      </c>
      <c r="C63" s="19" t="s">
        <v>68</v>
      </c>
      <c r="D63" s="20">
        <v>0</v>
      </c>
      <c r="E63" s="20">
        <v>0</v>
      </c>
      <c r="F63" s="20">
        <f t="shared" si="0"/>
        <v>0</v>
      </c>
      <c r="G63" s="20">
        <v>0</v>
      </c>
      <c r="H63" s="20">
        <v>0</v>
      </c>
      <c r="I63" s="20">
        <f t="shared" si="1"/>
        <v>0</v>
      </c>
      <c r="J63" s="1"/>
    </row>
    <row r="64" spans="1:10" x14ac:dyDescent="0.25">
      <c r="A64" s="1"/>
      <c r="B64" s="18">
        <v>7600</v>
      </c>
      <c r="C64" s="19" t="s">
        <v>69</v>
      </c>
      <c r="D64" s="20">
        <v>0</v>
      </c>
      <c r="E64" s="20">
        <v>0</v>
      </c>
      <c r="F64" s="20">
        <f t="shared" si="0"/>
        <v>0</v>
      </c>
      <c r="G64" s="20">
        <v>0</v>
      </c>
      <c r="H64" s="20">
        <v>0</v>
      </c>
      <c r="I64" s="20">
        <f t="shared" si="1"/>
        <v>0</v>
      </c>
      <c r="J64" s="1"/>
    </row>
    <row r="65" spans="1:10" x14ac:dyDescent="0.25">
      <c r="A65" s="1"/>
      <c r="B65" s="18">
        <v>7900</v>
      </c>
      <c r="C65" s="19" t="s">
        <v>70</v>
      </c>
      <c r="D65" s="20">
        <v>0</v>
      </c>
      <c r="E65" s="20">
        <v>0</v>
      </c>
      <c r="F65" s="20">
        <f t="shared" si="0"/>
        <v>0</v>
      </c>
      <c r="G65" s="20">
        <v>0</v>
      </c>
      <c r="H65" s="20">
        <v>0</v>
      </c>
      <c r="I65" s="20">
        <f t="shared" si="1"/>
        <v>0</v>
      </c>
      <c r="J65" s="1"/>
    </row>
    <row r="66" spans="1:10" x14ac:dyDescent="0.25">
      <c r="A66" s="1"/>
      <c r="B66" s="15" t="s">
        <v>71</v>
      </c>
      <c r="C66" s="16"/>
      <c r="D66" s="20">
        <f>SUM(D67:D69)</f>
        <v>0</v>
      </c>
      <c r="E66" s="20">
        <f>SUM(E67:E69)</f>
        <v>0</v>
      </c>
      <c r="F66" s="20">
        <f t="shared" si="0"/>
        <v>0</v>
      </c>
      <c r="G66" s="20">
        <f>SUM(G67:G69)</f>
        <v>0</v>
      </c>
      <c r="H66" s="20">
        <f>SUM(H67:H69)</f>
        <v>0</v>
      </c>
      <c r="I66" s="20">
        <f t="shared" si="1"/>
        <v>0</v>
      </c>
      <c r="J66" s="1"/>
    </row>
    <row r="67" spans="1:10" x14ac:dyDescent="0.25">
      <c r="A67" s="1"/>
      <c r="B67" s="18">
        <v>8100</v>
      </c>
      <c r="C67" s="19" t="s">
        <v>72</v>
      </c>
      <c r="D67" s="20">
        <v>0</v>
      </c>
      <c r="E67" s="20">
        <v>0</v>
      </c>
      <c r="F67" s="20">
        <f t="shared" si="0"/>
        <v>0</v>
      </c>
      <c r="G67" s="20">
        <v>0</v>
      </c>
      <c r="H67" s="20">
        <v>0</v>
      </c>
      <c r="I67" s="20">
        <f t="shared" si="1"/>
        <v>0</v>
      </c>
      <c r="J67" s="1"/>
    </row>
    <row r="68" spans="1:10" x14ac:dyDescent="0.25">
      <c r="A68" s="1"/>
      <c r="B68" s="18">
        <v>8300</v>
      </c>
      <c r="C68" s="19" t="s">
        <v>73</v>
      </c>
      <c r="D68" s="20">
        <v>0</v>
      </c>
      <c r="E68" s="20">
        <v>0</v>
      </c>
      <c r="F68" s="20">
        <f t="shared" si="0"/>
        <v>0</v>
      </c>
      <c r="G68" s="20">
        <v>0</v>
      </c>
      <c r="H68" s="20">
        <v>0</v>
      </c>
      <c r="I68" s="20">
        <f t="shared" si="1"/>
        <v>0</v>
      </c>
      <c r="J68" s="1"/>
    </row>
    <row r="69" spans="1:10" x14ac:dyDescent="0.25">
      <c r="A69" s="1"/>
      <c r="B69" s="18">
        <v>8500</v>
      </c>
      <c r="C69" s="19" t="s">
        <v>74</v>
      </c>
      <c r="D69" s="20">
        <v>0</v>
      </c>
      <c r="E69" s="20">
        <v>0</v>
      </c>
      <c r="F69" s="20">
        <f t="shared" si="0"/>
        <v>0</v>
      </c>
      <c r="G69" s="20">
        <v>0</v>
      </c>
      <c r="H69" s="20">
        <v>0</v>
      </c>
      <c r="I69" s="20">
        <f t="shared" si="1"/>
        <v>0</v>
      </c>
      <c r="J69" s="1"/>
    </row>
    <row r="70" spans="1:10" x14ac:dyDescent="0.25">
      <c r="A70" s="1"/>
      <c r="B70" s="15" t="s">
        <v>75</v>
      </c>
      <c r="C70" s="16"/>
      <c r="D70" s="20">
        <f>SUM(D71:D77)</f>
        <v>0</v>
      </c>
      <c r="E70" s="20">
        <f>SUM(E71:E77)</f>
        <v>0</v>
      </c>
      <c r="F70" s="20">
        <f t="shared" si="0"/>
        <v>0</v>
      </c>
      <c r="G70" s="20">
        <f>SUM(G71:G77)</f>
        <v>0</v>
      </c>
      <c r="H70" s="20">
        <f>SUM(H71:H77)</f>
        <v>0</v>
      </c>
      <c r="I70" s="20">
        <f t="shared" si="1"/>
        <v>0</v>
      </c>
      <c r="J70" s="1"/>
    </row>
    <row r="71" spans="1:10" x14ac:dyDescent="0.25">
      <c r="A71" s="1"/>
      <c r="B71" s="18">
        <v>9100</v>
      </c>
      <c r="C71" s="19" t="s">
        <v>76</v>
      </c>
      <c r="D71" s="20">
        <v>0</v>
      </c>
      <c r="E71" s="20">
        <v>0</v>
      </c>
      <c r="F71" s="20">
        <f t="shared" ref="F71:F77" si="2">D71+E71</f>
        <v>0</v>
      </c>
      <c r="G71" s="20">
        <v>0</v>
      </c>
      <c r="H71" s="20">
        <v>0</v>
      </c>
      <c r="I71" s="20">
        <f t="shared" ref="I71:I77" si="3">F71-G71</f>
        <v>0</v>
      </c>
      <c r="J71" s="1"/>
    </row>
    <row r="72" spans="1:10" x14ac:dyDescent="0.25">
      <c r="A72" s="1"/>
      <c r="B72" s="18">
        <v>9200</v>
      </c>
      <c r="C72" s="19" t="s">
        <v>77</v>
      </c>
      <c r="D72" s="20">
        <v>0</v>
      </c>
      <c r="E72" s="20">
        <v>0</v>
      </c>
      <c r="F72" s="20">
        <f t="shared" si="2"/>
        <v>0</v>
      </c>
      <c r="G72" s="20">
        <v>0</v>
      </c>
      <c r="H72" s="20">
        <v>0</v>
      </c>
      <c r="I72" s="20">
        <f t="shared" si="3"/>
        <v>0</v>
      </c>
      <c r="J72" s="1"/>
    </row>
    <row r="73" spans="1:10" x14ac:dyDescent="0.25">
      <c r="A73" s="1"/>
      <c r="B73" s="18">
        <v>9300</v>
      </c>
      <c r="C73" s="19" t="s">
        <v>78</v>
      </c>
      <c r="D73" s="20">
        <v>0</v>
      </c>
      <c r="E73" s="20">
        <v>0</v>
      </c>
      <c r="F73" s="20">
        <f t="shared" si="2"/>
        <v>0</v>
      </c>
      <c r="G73" s="20">
        <v>0</v>
      </c>
      <c r="H73" s="20">
        <v>0</v>
      </c>
      <c r="I73" s="20">
        <f t="shared" si="3"/>
        <v>0</v>
      </c>
      <c r="J73" s="1"/>
    </row>
    <row r="74" spans="1:10" x14ac:dyDescent="0.25">
      <c r="A74" s="1"/>
      <c r="B74" s="18">
        <v>9400</v>
      </c>
      <c r="C74" s="19" t="s">
        <v>79</v>
      </c>
      <c r="D74" s="20">
        <v>0</v>
      </c>
      <c r="E74" s="20">
        <v>0</v>
      </c>
      <c r="F74" s="20">
        <f t="shared" si="2"/>
        <v>0</v>
      </c>
      <c r="G74" s="20">
        <v>0</v>
      </c>
      <c r="H74" s="20">
        <v>0</v>
      </c>
      <c r="I74" s="20">
        <f t="shared" si="3"/>
        <v>0</v>
      </c>
      <c r="J74" s="1"/>
    </row>
    <row r="75" spans="1:10" x14ac:dyDescent="0.25">
      <c r="A75" s="1"/>
      <c r="B75" s="18">
        <v>9500</v>
      </c>
      <c r="C75" s="19" t="s">
        <v>80</v>
      </c>
      <c r="D75" s="20">
        <v>0</v>
      </c>
      <c r="E75" s="20">
        <v>0</v>
      </c>
      <c r="F75" s="20">
        <f t="shared" si="2"/>
        <v>0</v>
      </c>
      <c r="G75" s="20">
        <v>0</v>
      </c>
      <c r="H75" s="20">
        <v>0</v>
      </c>
      <c r="I75" s="20">
        <f t="shared" si="3"/>
        <v>0</v>
      </c>
      <c r="J75" s="1"/>
    </row>
    <row r="76" spans="1:10" x14ac:dyDescent="0.25">
      <c r="A76" s="1"/>
      <c r="B76" s="18">
        <v>9600</v>
      </c>
      <c r="C76" s="19" t="s">
        <v>81</v>
      </c>
      <c r="D76" s="20">
        <v>0</v>
      </c>
      <c r="E76" s="20">
        <v>0</v>
      </c>
      <c r="F76" s="20">
        <f t="shared" si="2"/>
        <v>0</v>
      </c>
      <c r="G76" s="20">
        <v>0</v>
      </c>
      <c r="H76" s="20">
        <v>0</v>
      </c>
      <c r="I76" s="20">
        <f t="shared" si="3"/>
        <v>0</v>
      </c>
      <c r="J76" s="1"/>
    </row>
    <row r="77" spans="1:10" x14ac:dyDescent="0.25">
      <c r="A77" s="1"/>
      <c r="B77" s="18">
        <v>9900</v>
      </c>
      <c r="C77" s="21" t="s">
        <v>82</v>
      </c>
      <c r="D77" s="22">
        <v>0</v>
      </c>
      <c r="E77" s="22">
        <v>0</v>
      </c>
      <c r="F77" s="22">
        <f t="shared" si="2"/>
        <v>0</v>
      </c>
      <c r="G77" s="22">
        <v>0</v>
      </c>
      <c r="H77" s="22">
        <v>0</v>
      </c>
      <c r="I77" s="22">
        <f t="shared" si="3"/>
        <v>0</v>
      </c>
      <c r="J77" s="1"/>
    </row>
    <row r="78" spans="1:10" x14ac:dyDescent="0.25">
      <c r="A78" s="1"/>
      <c r="B78" s="23"/>
      <c r="C78" s="24" t="s">
        <v>83</v>
      </c>
      <c r="D78" s="25">
        <f t="shared" ref="D78:I78" si="4">SUM(D6+D14+D24+D34+D44+D54+D58+D66+D70)</f>
        <v>93884357.900000006</v>
      </c>
      <c r="E78" s="25">
        <f t="shared" si="4"/>
        <v>8135273.0999999996</v>
      </c>
      <c r="F78" s="25">
        <f t="shared" si="4"/>
        <v>102019631</v>
      </c>
      <c r="G78" s="25">
        <f t="shared" si="4"/>
        <v>27863622.949999996</v>
      </c>
      <c r="H78" s="25">
        <f t="shared" si="4"/>
        <v>27863622.949999996</v>
      </c>
      <c r="I78" s="25">
        <f t="shared" si="4"/>
        <v>74156008.050000012</v>
      </c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 t="s">
        <v>84</v>
      </c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27" t="s">
        <v>85</v>
      </c>
      <c r="D83" s="28"/>
      <c r="E83" s="28"/>
      <c r="F83" s="28"/>
      <c r="G83" s="29" t="s">
        <v>86</v>
      </c>
      <c r="H83" s="29"/>
      <c r="I83" s="1"/>
      <c r="J83" s="1"/>
    </row>
    <row r="84" spans="1:10" x14ac:dyDescent="0.25">
      <c r="A84" s="1"/>
      <c r="B84" s="1"/>
      <c r="C84" s="27" t="s">
        <v>87</v>
      </c>
      <c r="D84" s="28"/>
      <c r="E84" s="28"/>
      <c r="F84" s="28"/>
      <c r="G84" s="29" t="s">
        <v>88</v>
      </c>
      <c r="H84" s="29"/>
      <c r="I84" s="1"/>
      <c r="J84" s="1"/>
    </row>
    <row r="85" spans="1:10" x14ac:dyDescent="0.25">
      <c r="A85" s="1"/>
      <c r="B85" s="1"/>
      <c r="C85" s="1"/>
      <c r="D85" s="1"/>
      <c r="E85" s="26"/>
      <c r="F85" s="1"/>
      <c r="G85" s="1"/>
      <c r="H85" s="1"/>
      <c r="I85" s="1"/>
      <c r="J85" s="1"/>
    </row>
  </sheetData>
  <mergeCells count="6">
    <mergeCell ref="B2:I2"/>
    <mergeCell ref="B3:C5"/>
    <mergeCell ref="D3:H3"/>
    <mergeCell ref="I3:I4"/>
    <mergeCell ref="G83:H83"/>
    <mergeCell ref="G84:H84"/>
  </mergeCells>
  <printOptions horizontalCentered="1"/>
  <pageMargins left="0.11811023622047245" right="0.11811023622047245" top="0.11811023622047245" bottom="0.11811023622047245" header="0.31496062992125984" footer="0.31496062992125984"/>
  <pageSetup scale="45" orientation="landscape" horizontalDpi="4294967294" verticalDpi="4294967294" r:id="rId1"/>
  <ignoredErrors>
    <ignoredError sqref="D6:I13 D15:I23 D14:E14 G14:I14 D25:I33 D24:E24 G24:I24 D35:I43 D34:E34 G34:I34 D45:I53 D44:E44 G44:I44 D59:I65 D54:E58 G54:I58 D71:I78 D66:E70 G66:I70" unlockedFormula="1"/>
    <ignoredError sqref="F14 F24 F34 F44 F54:F58 F66:F70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Maleni</dc:creator>
  <cp:lastModifiedBy>Maleni</cp:lastModifiedBy>
  <cp:lastPrinted>2019-07-16T19:48:22Z</cp:lastPrinted>
  <dcterms:created xsi:type="dcterms:W3CDTF">2019-07-16T19:44:09Z</dcterms:created>
  <dcterms:modified xsi:type="dcterms:W3CDTF">2019-07-16T19:49:02Z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