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PRIMER TRIMESTRE 2021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F79" i="1" s="1"/>
  <c r="D141" i="1"/>
  <c r="C141" i="1"/>
  <c r="H140" i="1"/>
  <c r="E140" i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H120" i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H114" i="1"/>
  <c r="E114" i="1"/>
  <c r="E113" i="1"/>
  <c r="H113" i="1" s="1"/>
  <c r="E112" i="1"/>
  <c r="H112" i="1" s="1"/>
  <c r="E111" i="1"/>
  <c r="H111" i="1" s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H100" i="1"/>
  <c r="E100" i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H94" i="1"/>
  <c r="E94" i="1"/>
  <c r="E93" i="1"/>
  <c r="H93" i="1" s="1"/>
  <c r="E92" i="1"/>
  <c r="H92" i="1" s="1"/>
  <c r="E91" i="1"/>
  <c r="H91" i="1" s="1"/>
  <c r="E90" i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1" i="1"/>
  <c r="H81" i="1" s="1"/>
  <c r="G80" i="1"/>
  <c r="F80" i="1"/>
  <c r="D80" i="1"/>
  <c r="C80" i="1"/>
  <c r="C79" i="1" s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H71" i="1"/>
  <c r="E71" i="1"/>
  <c r="G70" i="1"/>
  <c r="F70" i="1"/>
  <c r="F4" i="1" s="1"/>
  <c r="E70" i="1"/>
  <c r="H70" i="1" s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H63" i="1"/>
  <c r="E63" i="1"/>
  <c r="E62" i="1"/>
  <c r="H62" i="1" s="1"/>
  <c r="E61" i="1"/>
  <c r="H61" i="1" s="1"/>
  <c r="E60" i="1"/>
  <c r="H60" i="1" s="1"/>
  <c r="E59" i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H51" i="1"/>
  <c r="E51" i="1"/>
  <c r="E50" i="1"/>
  <c r="H50" i="1" s="1"/>
  <c r="E49" i="1"/>
  <c r="H49" i="1" s="1"/>
  <c r="E48" i="1"/>
  <c r="H48" i="1" s="1"/>
  <c r="E47" i="1"/>
  <c r="H47" i="1" s="1"/>
  <c r="E46" i="1"/>
  <c r="H46" i="1" s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H37" i="1"/>
  <c r="E37" i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H31" i="1"/>
  <c r="E31" i="1"/>
  <c r="E30" i="1"/>
  <c r="H30" i="1" s="1"/>
  <c r="E29" i="1"/>
  <c r="H29" i="1" s="1"/>
  <c r="E28" i="1"/>
  <c r="H28" i="1" s="1"/>
  <c r="E27" i="1"/>
  <c r="H27" i="1" s="1"/>
  <c r="E26" i="1"/>
  <c r="H26" i="1" s="1"/>
  <c r="E25" i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H17" i="1"/>
  <c r="E17" i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H11" i="1"/>
  <c r="E11" i="1"/>
  <c r="E10" i="1"/>
  <c r="H10" i="1" s="1"/>
  <c r="E9" i="1"/>
  <c r="H9" i="1" s="1"/>
  <c r="E8" i="1"/>
  <c r="H8" i="1" s="1"/>
  <c r="E7" i="1"/>
  <c r="E6" i="1"/>
  <c r="H6" i="1" s="1"/>
  <c r="G5" i="1"/>
  <c r="F5" i="1"/>
  <c r="D5" i="1"/>
  <c r="D4" i="1" s="1"/>
  <c r="C5" i="1"/>
  <c r="F154" i="1" l="1"/>
  <c r="H5" i="1"/>
  <c r="E5" i="1"/>
  <c r="H35" i="1"/>
  <c r="H55" i="1"/>
  <c r="E57" i="1"/>
  <c r="H57" i="1" s="1"/>
  <c r="D79" i="1"/>
  <c r="D154" i="1" s="1"/>
  <c r="E88" i="1"/>
  <c r="H88" i="1" s="1"/>
  <c r="E108" i="1"/>
  <c r="H108" i="1" s="1"/>
  <c r="E145" i="1"/>
  <c r="H145" i="1" s="1"/>
  <c r="G4" i="1"/>
  <c r="G154" i="1" s="1"/>
  <c r="H7" i="1"/>
  <c r="E23" i="1"/>
  <c r="H23" i="1" s="1"/>
  <c r="E43" i="1"/>
  <c r="H43" i="1" s="1"/>
  <c r="H59" i="1"/>
  <c r="E66" i="1"/>
  <c r="H66" i="1" s="1"/>
  <c r="E80" i="1"/>
  <c r="H90" i="1"/>
  <c r="H110" i="1"/>
  <c r="H130" i="1"/>
  <c r="E132" i="1"/>
  <c r="H132" i="1" s="1"/>
  <c r="C4" i="1"/>
  <c r="C154" i="1" s="1"/>
  <c r="H25" i="1"/>
  <c r="H45" i="1"/>
  <c r="G79" i="1"/>
  <c r="H82" i="1"/>
  <c r="H80" i="1" s="1"/>
  <c r="E98" i="1"/>
  <c r="H98" i="1" s="1"/>
  <c r="E118" i="1"/>
  <c r="H118" i="1" s="1"/>
  <c r="H134" i="1"/>
  <c r="E141" i="1"/>
  <c r="H141" i="1" s="1"/>
  <c r="E13" i="1"/>
  <c r="H13" i="1" s="1"/>
  <c r="E4" i="1" l="1"/>
  <c r="H79" i="1"/>
  <c r="E79" i="1"/>
  <c r="H4" i="1"/>
  <c r="H154" i="1" s="1"/>
  <c r="E154" i="1" l="1"/>
</calcChain>
</file>

<file path=xl/sharedStrings.xml><?xml version="1.0" encoding="utf-8"?>
<sst xmlns="http://schemas.openxmlformats.org/spreadsheetml/2006/main" count="280" uniqueCount="207">
  <si>
    <t>INSTITUTO GUANAJUATENSE PARA PERSONAS CON DISCAPACIDAD
Clasificación por Objeto del Gasto (Capítulo y Concepto)
al 31 de Marzo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</si>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</sst>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showGridLines="0" tabSelected="1" workbookViewId="0">
      <selection activeCell="D18" sqref="D18"/>
    </sheetView>
  </sheetViews>
  <sheetFormatPr baseColWidth="10" defaultRowHeight="12.75"/>
  <cols>
    <col min="1" max="1" width="4.140625" style="4" customWidth="1"/>
    <col min="2" max="2" width="64.14062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53890417.379999995</v>
      </c>
      <c r="D4" s="15">
        <f t="shared" ref="D4:H4" si="0">D5+D13+D23+D33+D43+D53+D57+D66+D70</f>
        <v>5082175.3499999996</v>
      </c>
      <c r="E4" s="15">
        <f t="shared" si="0"/>
        <v>58972592.729999997</v>
      </c>
      <c r="F4" s="15">
        <f t="shared" si="0"/>
        <v>10249487.939999999</v>
      </c>
      <c r="G4" s="15">
        <f t="shared" si="0"/>
        <v>9856935.9500000011</v>
      </c>
      <c r="H4" s="15">
        <f t="shared" si="0"/>
        <v>48723104.790000007</v>
      </c>
    </row>
    <row r="5" spans="1:8">
      <c r="A5" s="16" t="s">
        <v>10</v>
      </c>
      <c r="B5" s="17"/>
      <c r="C5" s="18">
        <f>SUM(C6:C12)</f>
        <v>44989564.719999999</v>
      </c>
      <c r="D5" s="18">
        <f t="shared" ref="D5:H5" si="1">SUM(D6:D12)</f>
        <v>2834559.92</v>
      </c>
      <c r="E5" s="18">
        <f t="shared" si="1"/>
        <v>47824124.640000001</v>
      </c>
      <c r="F5" s="18">
        <f t="shared" si="1"/>
        <v>9055631.7799999993</v>
      </c>
      <c r="G5" s="18">
        <f t="shared" si="1"/>
        <v>9050108.1699999999</v>
      </c>
      <c r="H5" s="18">
        <f t="shared" si="1"/>
        <v>38768492.859999999</v>
      </c>
    </row>
    <row r="6" spans="1:8">
      <c r="A6" s="19" t="s">
        <v>11</v>
      </c>
      <c r="B6" s="20" t="s">
        <v>12</v>
      </c>
      <c r="C6" s="21">
        <v>10819464</v>
      </c>
      <c r="D6" s="21">
        <v>2500</v>
      </c>
      <c r="E6" s="21">
        <f>C6+D6</f>
        <v>10821964</v>
      </c>
      <c r="F6" s="21">
        <v>2504881.8199999998</v>
      </c>
      <c r="G6" s="21">
        <v>2504881.8199999998</v>
      </c>
      <c r="H6" s="21">
        <f>E6-F6</f>
        <v>8317082.1799999997</v>
      </c>
    </row>
    <row r="7" spans="1:8">
      <c r="A7" s="19" t="s">
        <v>13</v>
      </c>
      <c r="B7" s="20" t="s">
        <v>14</v>
      </c>
      <c r="C7" s="21">
        <v>3468685.34</v>
      </c>
      <c r="D7" s="21">
        <v>2414658.9</v>
      </c>
      <c r="E7" s="21">
        <f t="shared" ref="E7:E12" si="2">C7+D7</f>
        <v>5883344.2400000002</v>
      </c>
      <c r="F7" s="21">
        <v>410472.5</v>
      </c>
      <c r="G7" s="21">
        <v>410472.5</v>
      </c>
      <c r="H7" s="21">
        <f t="shared" ref="H7:H70" si="3">E7-F7</f>
        <v>5472871.7400000002</v>
      </c>
    </row>
    <row r="8" spans="1:8">
      <c r="A8" s="19" t="s">
        <v>15</v>
      </c>
      <c r="B8" s="20" t="s">
        <v>16</v>
      </c>
      <c r="C8" s="21">
        <v>12008777</v>
      </c>
      <c r="D8" s="21">
        <v>23607.22</v>
      </c>
      <c r="E8" s="21">
        <f t="shared" si="2"/>
        <v>12032384.220000001</v>
      </c>
      <c r="F8" s="21">
        <v>1623262.22</v>
      </c>
      <c r="G8" s="21">
        <v>1623262.22</v>
      </c>
      <c r="H8" s="21">
        <f t="shared" si="3"/>
        <v>10409122</v>
      </c>
    </row>
    <row r="9" spans="1:8">
      <c r="A9" s="19" t="s">
        <v>17</v>
      </c>
      <c r="B9" s="20" t="s">
        <v>18</v>
      </c>
      <c r="C9" s="21">
        <v>3828610.85</v>
      </c>
      <c r="D9" s="21">
        <v>319284</v>
      </c>
      <c r="E9" s="21">
        <f t="shared" si="2"/>
        <v>4147894.85</v>
      </c>
      <c r="F9" s="21">
        <v>1006597.8</v>
      </c>
      <c r="G9" s="21">
        <v>1001074.19</v>
      </c>
      <c r="H9" s="21">
        <f t="shared" si="3"/>
        <v>3141297.05</v>
      </c>
    </row>
    <row r="10" spans="1:8">
      <c r="A10" s="19" t="s">
        <v>19</v>
      </c>
      <c r="B10" s="20" t="s">
        <v>20</v>
      </c>
      <c r="C10" s="21">
        <v>14725450.529999999</v>
      </c>
      <c r="D10" s="21">
        <v>72109.8</v>
      </c>
      <c r="E10" s="21">
        <f t="shared" si="2"/>
        <v>14797560.33</v>
      </c>
      <c r="F10" s="21">
        <v>3510417.44</v>
      </c>
      <c r="G10" s="21">
        <v>3510417.44</v>
      </c>
      <c r="H10" s="21">
        <f t="shared" si="3"/>
        <v>11287142.890000001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138577</v>
      </c>
      <c r="D12" s="21">
        <v>2400</v>
      </c>
      <c r="E12" s="21">
        <f t="shared" si="2"/>
        <v>140977</v>
      </c>
      <c r="F12" s="21">
        <v>0</v>
      </c>
      <c r="G12" s="21">
        <v>0</v>
      </c>
      <c r="H12" s="21">
        <f t="shared" si="3"/>
        <v>140977</v>
      </c>
    </row>
    <row r="13" spans="1:8">
      <c r="A13" s="16" t="s">
        <v>25</v>
      </c>
      <c r="B13" s="17"/>
      <c r="C13" s="18">
        <f>SUM(C14:C22)</f>
        <v>2435656.29</v>
      </c>
      <c r="D13" s="18">
        <f t="shared" ref="D13:G13" si="4">SUM(D14:D22)</f>
        <v>598557.17999999993</v>
      </c>
      <c r="E13" s="18">
        <f t="shared" si="4"/>
        <v>3034213.4699999997</v>
      </c>
      <c r="F13" s="18">
        <f t="shared" si="4"/>
        <v>222321.02</v>
      </c>
      <c r="G13" s="18">
        <f t="shared" si="4"/>
        <v>180705.34</v>
      </c>
      <c r="H13" s="18">
        <f t="shared" si="3"/>
        <v>2811892.4499999997</v>
      </c>
    </row>
    <row r="14" spans="1:8">
      <c r="A14" s="19" t="s">
        <v>26</v>
      </c>
      <c r="B14" s="20" t="s">
        <v>27</v>
      </c>
      <c r="C14" s="21">
        <v>354500</v>
      </c>
      <c r="D14" s="21">
        <v>90434.7</v>
      </c>
      <c r="E14" s="21">
        <f t="shared" ref="E14:E22" si="5">C14+D14</f>
        <v>444934.7</v>
      </c>
      <c r="F14" s="21">
        <v>10676.86</v>
      </c>
      <c r="G14" s="21">
        <v>1499.97</v>
      </c>
      <c r="H14" s="21">
        <f t="shared" si="3"/>
        <v>434257.84</v>
      </c>
    </row>
    <row r="15" spans="1:8">
      <c r="A15" s="19" t="s">
        <v>28</v>
      </c>
      <c r="B15" s="20" t="s">
        <v>29</v>
      </c>
      <c r="C15" s="21">
        <v>678700</v>
      </c>
      <c r="D15" s="21">
        <v>146622.48000000001</v>
      </c>
      <c r="E15" s="21">
        <f t="shared" si="5"/>
        <v>825322.48</v>
      </c>
      <c r="F15" s="21">
        <v>48975.99</v>
      </c>
      <c r="G15" s="21">
        <v>16537.2</v>
      </c>
      <c r="H15" s="21">
        <f t="shared" si="3"/>
        <v>776346.49</v>
      </c>
    </row>
    <row r="16" spans="1:8">
      <c r="A16" s="19" t="s">
        <v>30</v>
      </c>
      <c r="B16" s="20" t="s">
        <v>31</v>
      </c>
      <c r="C16" s="21">
        <v>35000</v>
      </c>
      <c r="D16" s="21">
        <v>70000</v>
      </c>
      <c r="E16" s="21">
        <f t="shared" si="5"/>
        <v>105000</v>
      </c>
      <c r="F16" s="21">
        <v>0</v>
      </c>
      <c r="G16" s="21">
        <v>0</v>
      </c>
      <c r="H16" s="21">
        <f t="shared" si="3"/>
        <v>105000</v>
      </c>
    </row>
    <row r="17" spans="1:8">
      <c r="A17" s="19" t="s">
        <v>32</v>
      </c>
      <c r="B17" s="20" t="s">
        <v>33</v>
      </c>
      <c r="C17" s="21">
        <v>113500</v>
      </c>
      <c r="D17" s="21">
        <v>1500</v>
      </c>
      <c r="E17" s="21">
        <f t="shared" si="5"/>
        <v>115000</v>
      </c>
      <c r="F17" s="21">
        <v>3439.7</v>
      </c>
      <c r="G17" s="21">
        <v>3439.7</v>
      </c>
      <c r="H17" s="21">
        <f t="shared" si="3"/>
        <v>111560.3</v>
      </c>
    </row>
    <row r="18" spans="1:8">
      <c r="A18" s="19" t="s">
        <v>34</v>
      </c>
      <c r="B18" s="20" t="s">
        <v>35</v>
      </c>
      <c r="C18" s="21">
        <v>452600</v>
      </c>
      <c r="D18" s="21">
        <v>290000</v>
      </c>
      <c r="E18" s="21">
        <f t="shared" si="5"/>
        <v>742600</v>
      </c>
      <c r="F18" s="21">
        <v>70097.320000000007</v>
      </c>
      <c r="G18" s="21">
        <v>70097.320000000007</v>
      </c>
      <c r="H18" s="21">
        <f t="shared" si="3"/>
        <v>672502.67999999993</v>
      </c>
    </row>
    <row r="19" spans="1:8">
      <c r="A19" s="19" t="s">
        <v>36</v>
      </c>
      <c r="B19" s="20" t="s">
        <v>37</v>
      </c>
      <c r="C19" s="21">
        <v>591856.29</v>
      </c>
      <c r="D19" s="21">
        <v>0</v>
      </c>
      <c r="E19" s="21">
        <f t="shared" si="5"/>
        <v>591856.29</v>
      </c>
      <c r="F19" s="21">
        <v>89131.15</v>
      </c>
      <c r="G19" s="21">
        <v>89131.15</v>
      </c>
      <c r="H19" s="21">
        <f t="shared" si="3"/>
        <v>502725.14</v>
      </c>
    </row>
    <row r="20" spans="1:8">
      <c r="A20" s="19" t="s">
        <v>38</v>
      </c>
      <c r="B20" s="20" t="s">
        <v>39</v>
      </c>
      <c r="C20" s="21">
        <v>93000</v>
      </c>
      <c r="D20" s="21">
        <v>0</v>
      </c>
      <c r="E20" s="21">
        <f t="shared" si="5"/>
        <v>93000</v>
      </c>
      <c r="F20" s="21">
        <v>0</v>
      </c>
      <c r="G20" s="21">
        <v>0</v>
      </c>
      <c r="H20" s="21">
        <f t="shared" si="3"/>
        <v>93000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116500</v>
      </c>
      <c r="D22" s="21">
        <v>0</v>
      </c>
      <c r="E22" s="21">
        <f t="shared" si="5"/>
        <v>116500</v>
      </c>
      <c r="F22" s="21">
        <v>0</v>
      </c>
      <c r="G22" s="21">
        <v>0</v>
      </c>
      <c r="H22" s="21">
        <f t="shared" si="3"/>
        <v>116500</v>
      </c>
    </row>
    <row r="23" spans="1:8">
      <c r="A23" s="16" t="s">
        <v>44</v>
      </c>
      <c r="B23" s="17"/>
      <c r="C23" s="18">
        <f>SUM(C24:C32)</f>
        <v>6258196.3700000001</v>
      </c>
      <c r="D23" s="18">
        <f t="shared" ref="D23:G23" si="6">SUM(D24:D32)</f>
        <v>1544681.45</v>
      </c>
      <c r="E23" s="18">
        <f t="shared" si="6"/>
        <v>7802877.8200000003</v>
      </c>
      <c r="F23" s="18">
        <f t="shared" si="6"/>
        <v>835683.48</v>
      </c>
      <c r="G23" s="18">
        <f t="shared" si="6"/>
        <v>513045.08999999997</v>
      </c>
      <c r="H23" s="18">
        <f t="shared" si="3"/>
        <v>6967194.3399999999</v>
      </c>
    </row>
    <row r="24" spans="1:8">
      <c r="A24" s="19" t="s">
        <v>45</v>
      </c>
      <c r="B24" s="20" t="s">
        <v>46</v>
      </c>
      <c r="C24" s="21">
        <v>1623314.72</v>
      </c>
      <c r="D24" s="21">
        <v>0</v>
      </c>
      <c r="E24" s="21">
        <f t="shared" ref="E24:E32" si="7">C24+D24</f>
        <v>1623314.72</v>
      </c>
      <c r="F24" s="21">
        <v>224220.78</v>
      </c>
      <c r="G24" s="21">
        <v>118182.98</v>
      </c>
      <c r="H24" s="21">
        <f t="shared" si="3"/>
        <v>1399093.94</v>
      </c>
    </row>
    <row r="25" spans="1:8">
      <c r="A25" s="19" t="s">
        <v>47</v>
      </c>
      <c r="B25" s="20" t="s">
        <v>48</v>
      </c>
      <c r="C25" s="21"/>
      <c r="D25" s="21"/>
      <c r="E25" s="21">
        <f t="shared" si="7"/>
        <v>0</v>
      </c>
      <c r="F25" s="21"/>
      <c r="G25" s="21"/>
      <c r="H25" s="21">
        <f t="shared" si="3"/>
        <v>0</v>
      </c>
    </row>
    <row r="26" spans="1:8">
      <c r="A26" s="19" t="s">
        <v>49</v>
      </c>
      <c r="B26" s="20" t="s">
        <v>50</v>
      </c>
      <c r="C26" s="21">
        <v>1924106.65</v>
      </c>
      <c r="D26" s="21">
        <v>0</v>
      </c>
      <c r="E26" s="21">
        <f t="shared" si="7"/>
        <v>1924106.65</v>
      </c>
      <c r="F26" s="21">
        <v>341451.12</v>
      </c>
      <c r="G26" s="21">
        <v>172829.43</v>
      </c>
      <c r="H26" s="21">
        <f t="shared" si="3"/>
        <v>1582655.5299999998</v>
      </c>
    </row>
    <row r="27" spans="1:8">
      <c r="A27" s="19" t="s">
        <v>51</v>
      </c>
      <c r="B27" s="20" t="s">
        <v>52</v>
      </c>
      <c r="C27" s="21">
        <v>27008.35</v>
      </c>
      <c r="D27" s="21">
        <v>145000</v>
      </c>
      <c r="E27" s="21">
        <f t="shared" si="7"/>
        <v>172008.35</v>
      </c>
      <c r="F27" s="21">
        <v>4233.95</v>
      </c>
      <c r="G27" s="21">
        <v>4233.95</v>
      </c>
      <c r="H27" s="21">
        <f t="shared" si="3"/>
        <v>167774.4</v>
      </c>
    </row>
    <row r="28" spans="1:8">
      <c r="A28" s="19" t="s">
        <v>53</v>
      </c>
      <c r="B28" s="20" t="s">
        <v>54</v>
      </c>
      <c r="C28" s="21">
        <v>1301073.73</v>
      </c>
      <c r="D28" s="21">
        <v>292453.19</v>
      </c>
      <c r="E28" s="21">
        <f t="shared" si="7"/>
        <v>1593526.92</v>
      </c>
      <c r="F28" s="21">
        <v>73106.070000000007</v>
      </c>
      <c r="G28" s="21">
        <v>44914.97</v>
      </c>
      <c r="H28" s="21">
        <f t="shared" si="3"/>
        <v>1520420.8499999999</v>
      </c>
    </row>
    <row r="29" spans="1:8">
      <c r="A29" s="19" t="s">
        <v>55</v>
      </c>
      <c r="B29" s="20" t="s">
        <v>56</v>
      </c>
      <c r="C29" s="21">
        <v>386595.75</v>
      </c>
      <c r="D29" s="21">
        <v>935500</v>
      </c>
      <c r="E29" s="21">
        <f t="shared" si="7"/>
        <v>1322095.75</v>
      </c>
      <c r="F29" s="21">
        <v>19524.8</v>
      </c>
      <c r="G29" s="21">
        <v>0</v>
      </c>
      <c r="H29" s="21">
        <f t="shared" si="3"/>
        <v>1302570.95</v>
      </c>
    </row>
    <row r="30" spans="1:8">
      <c r="A30" s="19" t="s">
        <v>57</v>
      </c>
      <c r="B30" s="20" t="s">
        <v>58</v>
      </c>
      <c r="C30" s="21">
        <v>66000</v>
      </c>
      <c r="D30" s="21">
        <v>0</v>
      </c>
      <c r="E30" s="21">
        <f t="shared" si="7"/>
        <v>66000</v>
      </c>
      <c r="F30" s="21">
        <v>1995</v>
      </c>
      <c r="G30" s="21">
        <v>1995</v>
      </c>
      <c r="H30" s="21">
        <f t="shared" si="3"/>
        <v>64005</v>
      </c>
    </row>
    <row r="31" spans="1:8">
      <c r="A31" s="19" t="s">
        <v>59</v>
      </c>
      <c r="B31" s="20" t="s">
        <v>60</v>
      </c>
      <c r="C31" s="21">
        <v>20000</v>
      </c>
      <c r="D31" s="21">
        <v>0</v>
      </c>
      <c r="E31" s="21">
        <f t="shared" si="7"/>
        <v>20000</v>
      </c>
      <c r="F31" s="21">
        <v>0</v>
      </c>
      <c r="G31" s="21">
        <v>0</v>
      </c>
      <c r="H31" s="21">
        <f t="shared" si="3"/>
        <v>20000</v>
      </c>
    </row>
    <row r="32" spans="1:8">
      <c r="A32" s="19" t="s">
        <v>61</v>
      </c>
      <c r="B32" s="20" t="s">
        <v>62</v>
      </c>
      <c r="C32" s="21">
        <v>910097.17</v>
      </c>
      <c r="D32" s="21">
        <v>171728.26</v>
      </c>
      <c r="E32" s="21">
        <f t="shared" si="7"/>
        <v>1081825.4300000002</v>
      </c>
      <c r="F32" s="21">
        <v>171151.76</v>
      </c>
      <c r="G32" s="21">
        <v>170888.76</v>
      </c>
      <c r="H32" s="21">
        <f t="shared" si="3"/>
        <v>910673.67000000016</v>
      </c>
    </row>
    <row r="33" spans="1:8">
      <c r="A33" s="16" t="s">
        <v>63</v>
      </c>
      <c r="B33" s="17"/>
      <c r="C33" s="18">
        <f>SUM(C34:C42)</f>
        <v>207000</v>
      </c>
      <c r="D33" s="18">
        <f t="shared" ref="D33:G33" si="8">SUM(D34:D42)</f>
        <v>0</v>
      </c>
      <c r="E33" s="18">
        <f t="shared" si="8"/>
        <v>207000</v>
      </c>
      <c r="F33" s="18">
        <f t="shared" si="8"/>
        <v>69870.86</v>
      </c>
      <c r="G33" s="18">
        <f t="shared" si="8"/>
        <v>47096.55</v>
      </c>
      <c r="H33" s="18">
        <f t="shared" si="3"/>
        <v>137129.14000000001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/>
      <c r="D37" s="21"/>
      <c r="E37" s="21">
        <f t="shared" si="9"/>
        <v>0</v>
      </c>
      <c r="F37" s="21"/>
      <c r="G37" s="21"/>
      <c r="H37" s="21">
        <f t="shared" si="3"/>
        <v>0</v>
      </c>
    </row>
    <row r="38" spans="1:8">
      <c r="A38" s="19" t="s">
        <v>72</v>
      </c>
      <c r="B38" s="20" t="s">
        <v>73</v>
      </c>
      <c r="C38" s="21">
        <v>207000</v>
      </c>
      <c r="D38" s="21">
        <v>0</v>
      </c>
      <c r="E38" s="21">
        <f t="shared" si="9"/>
        <v>207000</v>
      </c>
      <c r="F38" s="21">
        <v>69870.86</v>
      </c>
      <c r="G38" s="21">
        <v>47096.55</v>
      </c>
      <c r="H38" s="21">
        <f t="shared" si="3"/>
        <v>137129.14000000001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104376.8</v>
      </c>
      <c r="E43" s="18">
        <f t="shared" si="10"/>
        <v>104376.8</v>
      </c>
      <c r="F43" s="18">
        <f t="shared" si="10"/>
        <v>65980.800000000003</v>
      </c>
      <c r="G43" s="18">
        <f t="shared" si="10"/>
        <v>65980.800000000003</v>
      </c>
      <c r="H43" s="18">
        <f t="shared" si="3"/>
        <v>38396</v>
      </c>
    </row>
    <row r="44" spans="1:8">
      <c r="A44" s="19" t="s">
        <v>81</v>
      </c>
      <c r="B44" s="20" t="s">
        <v>82</v>
      </c>
      <c r="C44" s="21">
        <v>0</v>
      </c>
      <c r="D44" s="21">
        <v>104376.8</v>
      </c>
      <c r="E44" s="21">
        <f t="shared" ref="E44:E52" si="11">C44+D44</f>
        <v>104376.8</v>
      </c>
      <c r="F44" s="21">
        <v>65980.800000000003</v>
      </c>
      <c r="G44" s="21">
        <v>65980.800000000003</v>
      </c>
      <c r="H44" s="21">
        <f t="shared" si="3"/>
        <v>38396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3025018.14</v>
      </c>
      <c r="E79" s="25">
        <f t="shared" si="21"/>
        <v>3025018.14</v>
      </c>
      <c r="F79" s="25">
        <f t="shared" si="21"/>
        <v>3025014.66</v>
      </c>
      <c r="G79" s="25">
        <f t="shared" si="21"/>
        <v>3025014.66</v>
      </c>
      <c r="H79" s="25">
        <f t="shared" si="21"/>
        <v>3.48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3.48</v>
      </c>
      <c r="E98" s="25">
        <f t="shared" si="27"/>
        <v>3.48</v>
      </c>
      <c r="F98" s="25">
        <f t="shared" si="27"/>
        <v>0</v>
      </c>
      <c r="G98" s="25">
        <f t="shared" si="27"/>
        <v>0</v>
      </c>
      <c r="H98" s="25">
        <f t="shared" si="24"/>
        <v>3.48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>
        <v>0</v>
      </c>
      <c r="D102" s="31">
        <v>3.48</v>
      </c>
      <c r="E102" s="21">
        <f t="shared" si="28"/>
        <v>3.48</v>
      </c>
      <c r="F102" s="31">
        <v>0</v>
      </c>
      <c r="G102" s="31">
        <v>0</v>
      </c>
      <c r="H102" s="31">
        <f t="shared" si="24"/>
        <v>3.48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3025014.66</v>
      </c>
      <c r="E128" s="25">
        <f t="shared" si="33"/>
        <v>3025014.66</v>
      </c>
      <c r="F128" s="25">
        <f t="shared" si="33"/>
        <v>3025014.66</v>
      </c>
      <c r="G128" s="25">
        <f t="shared" si="33"/>
        <v>3025014.66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3025014.66</v>
      </c>
      <c r="E130" s="21">
        <f t="shared" si="34"/>
        <v>3025014.66</v>
      </c>
      <c r="F130" s="31">
        <v>3025014.66</v>
      </c>
      <c r="G130" s="31">
        <v>3025014.66</v>
      </c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53890417.379999995</v>
      </c>
      <c r="D154" s="25">
        <f t="shared" ref="D154:H154" si="42">D4+D79</f>
        <v>8107193.4900000002</v>
      </c>
      <c r="E154" s="25">
        <f t="shared" si="42"/>
        <v>61997610.869999997</v>
      </c>
      <c r="F154" s="25">
        <f t="shared" si="42"/>
        <v>13274502.6</v>
      </c>
      <c r="G154" s="25">
        <f t="shared" si="42"/>
        <v>12881950.610000001</v>
      </c>
      <c r="H154" s="25">
        <f t="shared" si="42"/>
        <v>48723108.270000003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19685039370078741" right="0.19685039370078741" top="0.74803149606299213" bottom="0.74803149606299213" header="0.31496062992125984" footer="0.31496062992125984"/>
  <pageSetup scale="66" fitToHeight="0" orientation="portrait" r:id="rId1"/>
  <ignoredErrors>
    <ignoredError sqref="E13:E126 E128:E1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2021-04-20T20:49:26Z</cp:lastPrinted>
  <dcterms:created xsi:type="dcterms:W3CDTF">2021-04-20T20:47:59Z</dcterms:created>
  <dcterms:modified xsi:type="dcterms:W3CDTF">2021-04-20T20:50:33Z</dcterms:modified>
</cp:coreProperties>
</file>