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4" i="1" l="1"/>
  <c r="V54" i="1"/>
  <c r="U54" i="1"/>
  <c r="Y53" i="1"/>
  <c r="X53" i="1"/>
  <c r="S53" i="1"/>
  <c r="Y52" i="1"/>
  <c r="X52" i="1"/>
  <c r="S52" i="1"/>
  <c r="Y51" i="1"/>
  <c r="X51" i="1"/>
  <c r="S51" i="1"/>
  <c r="Y50" i="1"/>
  <c r="X50" i="1"/>
  <c r="S50" i="1"/>
  <c r="Y49" i="1"/>
  <c r="X49" i="1"/>
  <c r="S49" i="1"/>
  <c r="Y48" i="1"/>
  <c r="X48" i="1"/>
  <c r="S48" i="1"/>
  <c r="Y47" i="1"/>
  <c r="X47" i="1"/>
  <c r="S47" i="1"/>
  <c r="Y46" i="1"/>
  <c r="X46" i="1"/>
  <c r="S46" i="1"/>
  <c r="Y45" i="1"/>
  <c r="X45" i="1"/>
  <c r="S45" i="1"/>
  <c r="Y44" i="1"/>
  <c r="X44" i="1"/>
  <c r="S44" i="1"/>
  <c r="Y43" i="1"/>
  <c r="X43" i="1"/>
  <c r="S43" i="1"/>
  <c r="Y42" i="1"/>
  <c r="X42" i="1"/>
  <c r="S42" i="1"/>
  <c r="Y41" i="1"/>
  <c r="X41" i="1"/>
  <c r="S41" i="1"/>
  <c r="Y40" i="1"/>
  <c r="X40" i="1"/>
  <c r="S40" i="1"/>
  <c r="Y39" i="1"/>
  <c r="X39" i="1"/>
  <c r="S39" i="1"/>
  <c r="Y38" i="1"/>
  <c r="X38" i="1"/>
  <c r="S38" i="1"/>
  <c r="Y37" i="1"/>
  <c r="X37" i="1"/>
  <c r="S37" i="1"/>
  <c r="Y36" i="1"/>
  <c r="X36" i="1"/>
  <c r="S36" i="1"/>
  <c r="Y35" i="1"/>
  <c r="X35" i="1"/>
  <c r="S35" i="1"/>
  <c r="Y34" i="1"/>
  <c r="X34" i="1"/>
  <c r="S34" i="1"/>
  <c r="Y33" i="1"/>
  <c r="X33" i="1"/>
  <c r="S33" i="1"/>
  <c r="Y32" i="1"/>
  <c r="X32" i="1"/>
  <c r="S32" i="1"/>
  <c r="Y31" i="1"/>
  <c r="X31" i="1"/>
  <c r="S31" i="1"/>
  <c r="Y30" i="1"/>
  <c r="X30" i="1"/>
  <c r="S30" i="1"/>
  <c r="Y29" i="1"/>
  <c r="X29" i="1"/>
  <c r="S29" i="1"/>
  <c r="Y28" i="1"/>
  <c r="X28" i="1"/>
  <c r="S28" i="1"/>
  <c r="Y27" i="1"/>
  <c r="X27" i="1"/>
  <c r="S27" i="1"/>
  <c r="Y26" i="1"/>
  <c r="X26" i="1"/>
  <c r="S26" i="1"/>
  <c r="Y25" i="1"/>
  <c r="X25" i="1"/>
  <c r="S25" i="1"/>
  <c r="Y24" i="1"/>
  <c r="X24" i="1"/>
  <c r="S24" i="1"/>
  <c r="Y23" i="1"/>
  <c r="X23" i="1"/>
  <c r="S23" i="1"/>
  <c r="Y22" i="1"/>
  <c r="X22" i="1"/>
  <c r="S22" i="1"/>
  <c r="Y21" i="1"/>
  <c r="X21" i="1"/>
  <c r="S21" i="1"/>
  <c r="Y20" i="1"/>
  <c r="X20" i="1"/>
  <c r="S20" i="1"/>
  <c r="Y19" i="1"/>
  <c r="Y18" i="1"/>
  <c r="X18" i="1"/>
  <c r="S18" i="1"/>
  <c r="Y17" i="1"/>
  <c r="X17" i="1"/>
  <c r="S17" i="1"/>
  <c r="Y16" i="1"/>
  <c r="X16" i="1"/>
  <c r="S16" i="1"/>
  <c r="Y15" i="1"/>
  <c r="Y14" i="1"/>
  <c r="X14" i="1"/>
  <c r="S14" i="1"/>
  <c r="Y13" i="1"/>
  <c r="X13" i="1"/>
  <c r="S13" i="1"/>
  <c r="Y12" i="1"/>
  <c r="X12" i="1"/>
  <c r="S12" i="1"/>
  <c r="Y11" i="1"/>
  <c r="X11" i="1"/>
  <c r="S11" i="1"/>
  <c r="Y10" i="1"/>
  <c r="X10" i="1"/>
  <c r="S10" i="1"/>
</calcChain>
</file>

<file path=xl/sharedStrings.xml><?xml version="1.0" encoding="utf-8"?>
<sst xmlns="http://schemas.openxmlformats.org/spreadsheetml/2006/main" count="571" uniqueCount="131">
  <si>
    <t>INDICADORES PARA RESULTADOS</t>
  </si>
  <si>
    <t>Del 01 de Enero al 30 de Junio de 2019</t>
  </si>
  <si>
    <t>Ente Público:</t>
  </si>
  <si>
    <t>INSTITUTO GUANAJUATENSE PARA LAS PERSONAS CON DISCAPACIDAD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</si>
  <si>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</si>
  <si>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</si>
  <si>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</si>
  <si>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</si>
  <si>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</si>
  <si>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</si>
  <si>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</si>
  <si>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</si>
  <si>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</si>
  <si>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</si>
  <si>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</si>
  <si>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</si>
  <si>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</si>
  <si>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</si>
  <si>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</si>
  <si>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</si>
  <si>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</si>
  <si>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</si>
  <si>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</si>
  <si>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</si>
  <si>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</si>
  <si>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</si>
  <si>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</si>
  <si>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</si>
  <si>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</si>
  <si>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</si>
  <si>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</si>
  <si>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</si>
  <si>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</si>
  <si>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</si>
  <si>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</si>
  <si>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CALIDAD DE VIDA</t>
  </si>
  <si>
    <t>BUEN GOBIERNO</t>
  </si>
  <si>
    <t>02</t>
  </si>
  <si>
    <t>03</t>
  </si>
  <si>
    <t>Q0064</t>
  </si>
  <si>
    <t>0101</t>
  </si>
  <si>
    <t>PREVENCIÓN, DETECCIÓN Y TRATAMIENTO DE LA DISCAPACIDAD AUDITIVA</t>
  </si>
  <si>
    <t>COMPONENTE</t>
  </si>
  <si>
    <t>ACCIÓN</t>
  </si>
  <si>
    <t>EFICIENCIA</t>
  </si>
  <si>
    <t xml:space="preserve">MENSUAL </t>
  </si>
  <si>
    <t>AUXILIARES AUDITIVOS ADAPTADOS</t>
  </si>
  <si>
    <t>AB *100</t>
  </si>
  <si>
    <t>Q0065</t>
  </si>
  <si>
    <t>FORTALECIMIENTO DE LAS UNIDADES MUNICIPALES DE REHABILITACIÓN</t>
  </si>
  <si>
    <t>EQUIPOS MEDICOS</t>
  </si>
  <si>
    <t>06</t>
  </si>
  <si>
    <t>08</t>
  </si>
  <si>
    <t>Q1011</t>
  </si>
  <si>
    <t>ACCESIBILIDAD PARA LAS PERSONAS CON DISCAPACIDAD</t>
  </si>
  <si>
    <t>VEHÍCULOS ADAPTADOS</t>
  </si>
  <si>
    <t>Q1136</t>
  </si>
  <si>
    <t>ATENCIÓN INTEGRAL Y PREVENCIÓN DE LA CEGUERA POR CATARATA</t>
  </si>
  <si>
    <t>CIRUGÍAS DE CATARATA</t>
  </si>
  <si>
    <t>Q1148</t>
  </si>
  <si>
    <t>ATENCIÓN INTEGRAL Y REHABILITACIÓN AL PACIENTE AMPUTADO</t>
  </si>
  <si>
    <t>PROTÉSIS ADAPTADA</t>
  </si>
  <si>
    <t>Q1215</t>
  </si>
  <si>
    <t>AGENCIAS LABORALES PARA PERSONAS CON DISCAPACIDAD</t>
  </si>
  <si>
    <t>ENTREGA DE EQUIPO DE COMPUTO</t>
  </si>
  <si>
    <t>Q2945</t>
  </si>
  <si>
    <t>ATENCION INTEGRAL A PERSONAS CON DISCAPACIDAD NEUROMOTORA</t>
  </si>
  <si>
    <t>APLICACIÓN DE TOXINA BUTOLÍNICA</t>
  </si>
  <si>
    <t>Q2955</t>
  </si>
  <si>
    <t xml:space="preserve">ATENCION INTEGRAL Y REHABILITACIÓN A PACIENTES CON QUEMADURAS </t>
  </si>
  <si>
    <t xml:space="preserve">ATENCION FISIOTERAPEUTICA Y FORTALECIMIENTO DEL AREA </t>
  </si>
  <si>
    <t>Q2975</t>
  </si>
  <si>
    <t>CENTRO DE ATENCION INTEGRAL A JOVENES DEL INGUDIS</t>
  </si>
  <si>
    <t>REHABILITACION Y HABILITACION DE LAS AREAS DEL CENTRO</t>
  </si>
  <si>
    <t>Q2318</t>
  </si>
  <si>
    <t>CENTRO DE DESARROLLO TECNOLÓGICO PARA CIEGOS Y DÉBILES VISUALES</t>
  </si>
  <si>
    <t>SALA TIFLOTÉCNICA EQUIPADA</t>
  </si>
  <si>
    <t>P0813</t>
  </si>
  <si>
    <t>ADMINISTRACION Y OPERACIÓN DEL CENTRO DE ATENCIÓN INT A JÓVENES</t>
  </si>
  <si>
    <t>PERSONAS ATENDIDAS</t>
  </si>
  <si>
    <t>SESIÓN PSICOLÓGICA GRUPAL</t>
  </si>
  <si>
    <t>SESIÓN PSICOLÓGICA INDIVIDUAL</t>
  </si>
  <si>
    <t>CONSULTA MÉDICA</t>
  </si>
  <si>
    <t>PROGRAMA DE INTERVENCIÓN FAMILIAR</t>
  </si>
  <si>
    <t>P0814</t>
  </si>
  <si>
    <t>ADMINISTRACIÓN Y OPERACIÓN DEL CENTRO DE REHABILITACIÓN VISUAL</t>
  </si>
  <si>
    <t>CONSULTA EXTERNA</t>
  </si>
  <si>
    <t>CIRUGÍAS</t>
  </si>
  <si>
    <t>SERVICIOS DE ÓPTICA</t>
  </si>
  <si>
    <t>ESTUDIOS ESPECIALES</t>
  </si>
  <si>
    <t>P0815</t>
  </si>
  <si>
    <t>ADMINISTRACION Y OPERACIÓN DEL CENTRO DE REHABILITACIÓN</t>
  </si>
  <si>
    <t>CONSULTAS MÉDICAS ESPECIALIZADAS</t>
  </si>
  <si>
    <t>CONSULTAS PARAMÉDICAS DE PSICOLOGÍA Y ODONTOLOGÍA</t>
  </si>
  <si>
    <t>SESIONES DE TERAPIA DE REHABILITACIÓN</t>
  </si>
  <si>
    <t>ÓRTESIS Y PRÓTESIS</t>
  </si>
  <si>
    <t>P0816</t>
  </si>
  <si>
    <t>COORDINACION DE INTEGRACIÓN LABORAL</t>
  </si>
  <si>
    <t>CREDENCIALES OTORGADAS</t>
  </si>
  <si>
    <t>PERSONAS EVALUADAS</t>
  </si>
  <si>
    <t>PERSONAS INTEGRADAS AL TRABAJO</t>
  </si>
  <si>
    <t>P0817</t>
  </si>
  <si>
    <t>COORDINACION DE INCLUSIÓN A LA VIDA</t>
  </si>
  <si>
    <t>PERSONAS CAPACITADAS</t>
  </si>
  <si>
    <t>PROMOTORES CAPACITADOS</t>
  </si>
  <si>
    <t>SERVICIOS DE TRANSPORTE</t>
  </si>
  <si>
    <t>INTERPRETACIONES EN LSM</t>
  </si>
  <si>
    <t>PERSONAS CAPACITAS</t>
  </si>
  <si>
    <t>G1089</t>
  </si>
  <si>
    <t>ADMINISTRACIÓN DE LOS RH, MATERIALES, FINANCIEROS Y DE SERVICIOS</t>
  </si>
  <si>
    <t>ADMINISTRACIÓN</t>
  </si>
  <si>
    <t>AFECTACIONES PRESUPUESTALES</t>
  </si>
  <si>
    <t>CONVENIOS CELEBRADOS</t>
  </si>
  <si>
    <t>ESTADOS FINANCIEROS EMITIDOS</t>
  </si>
  <si>
    <t>ADQUISICIONES PROCESADAS DE ACUERDO A NORMATIVA</t>
  </si>
  <si>
    <t>AUDITORÍAS ATENDIDAS EN TIEMPO</t>
  </si>
  <si>
    <t>REGISTRO CAPTURADO EN EL SED</t>
  </si>
  <si>
    <t>G2075</t>
  </si>
  <si>
    <t>DIRECCIÓN ESTRATÉGICA</t>
  </si>
  <si>
    <t>CONVENIOS FIRMADOS</t>
  </si>
  <si>
    <t>INFORME PUBLICADO</t>
  </si>
  <si>
    <t>SOLICITUDES ATENDIDAS EN MATERIA JURÍDICA</t>
  </si>
  <si>
    <t>CAMPAÑAS DE DIFUSIÓN LOGRADAS</t>
  </si>
  <si>
    <t>SOLICITUDES ATENDIDAS DE APOYO A PCD´S</t>
  </si>
  <si>
    <t>CONFERENCIAS, REUNIONES, MESAS DE TRABAJO</t>
  </si>
  <si>
    <t>Total del Gasto</t>
  </si>
  <si>
    <t>Bajo protesta de decir verdad declaramos que los Estados Financieros y sus Notas son razonablemente correctos y responsabilidad del emisor</t>
  </si>
  <si>
    <t>CP. EDUARDO ALVAREZ HERNANDEZ</t>
  </si>
  <si>
    <t>LIC. JOSE JOSE GRIMALDO COLMENERO</t>
  </si>
  <si>
    <t>DIRECTOR ADMINISTRATIVO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</si>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</sst>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4">
    <xf numFmtId="0" fontId="0" fillId="0" borderId="0" xfId="0"/>
    <xf numFmtId="0" fontId="2" fillId="2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43" fontId="6" fillId="2" borderId="12" xfId="0" applyNumberFormat="1" applyFont="1" applyFill="1" applyBorder="1" applyAlignment="1">
      <alignment vertical="center"/>
    </xf>
    <xf numFmtId="10" fontId="6" fillId="2" borderId="12" xfId="0" applyNumberFormat="1" applyFont="1" applyFill="1" applyBorder="1" applyAlignment="1">
      <alignment vertical="center"/>
    </xf>
    <xf numFmtId="10" fontId="6" fillId="2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vertical="center"/>
    </xf>
    <xf numFmtId="10" fontId="6" fillId="2" borderId="1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3" fontId="6" fillId="2" borderId="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Protection="1">
      <protection locked="0"/>
    </xf>
    <xf numFmtId="9" fontId="6" fillId="0" borderId="0" xfId="0" applyNumberFormat="1" applyFont="1" applyFill="1" applyBorder="1" applyAlignment="1">
      <alignment vertical="center"/>
    </xf>
    <xf numFmtId="9" fontId="6" fillId="2" borderId="0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43" fontId="6" fillId="2" borderId="11" xfId="0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left" vertical="center" wrapText="1"/>
    </xf>
    <xf numFmtId="43" fontId="6" fillId="2" borderId="10" xfId="0" applyNumberFormat="1" applyFont="1" applyFill="1" applyBorder="1" applyAlignment="1">
      <alignment horizontal="center" vertical="center" wrapText="1"/>
    </xf>
    <xf numFmtId="43" fontId="6" fillId="2" borderId="11" xfId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 vertical="center" wrapText="1" indent="3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43" fontId="2" fillId="0" borderId="0" xfId="0" applyNumberFormat="1" applyFont="1" applyFill="1" applyBorder="1"/>
    <xf numFmtId="43" fontId="6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topLeftCell="A43" zoomScale="80" zoomScaleNormal="80" workbookViewId="0">
      <selection activeCell="I65" sqref="I65"/>
    </sheetView>
  </sheetViews>
  <sheetFormatPr baseColWidth="10" defaultColWidth="11.42578125" defaultRowHeight="12.75" x14ac:dyDescent="0.2"/>
  <cols>
    <col min="1" max="1" width="2.85546875" style="1" customWidth="1"/>
    <col min="2" max="2" width="9.7109375" style="3" customWidth="1"/>
    <col min="3" max="3" width="14" style="3" customWidth="1"/>
    <col min="4" max="4" width="5.5703125" style="3" customWidth="1"/>
    <col min="5" max="5" width="5.42578125" style="3" customWidth="1"/>
    <col min="6" max="6" width="7" style="3" customWidth="1"/>
    <col min="7" max="7" width="6.42578125" style="120" customWidth="1"/>
    <col min="8" max="8" width="8.85546875" style="120" customWidth="1"/>
    <col min="9" max="9" width="32.85546875" style="120" customWidth="1"/>
    <col min="10" max="10" width="15.28515625" style="120" customWidth="1"/>
    <col min="11" max="11" width="10.28515625" style="117" customWidth="1"/>
    <col min="12" max="12" width="11.42578125" style="121"/>
    <col min="13" max="13" width="11.85546875" style="120" customWidth="1"/>
    <col min="14" max="14" width="20.7109375" style="120" customWidth="1"/>
    <col min="15" max="15" width="11.42578125" style="120"/>
    <col min="16" max="16" width="8.28515625" style="8" customWidth="1"/>
    <col min="17" max="17" width="6.85546875" style="59" customWidth="1"/>
    <col min="18" max="18" width="7.85546875" style="59" customWidth="1"/>
    <col min="19" max="19" width="8.85546875" style="117" customWidth="1"/>
    <col min="20" max="20" width="9.28515625" style="117" customWidth="1"/>
    <col min="21" max="21" width="19.5703125" style="3" customWidth="1"/>
    <col min="22" max="22" width="20.28515625" style="3" customWidth="1"/>
    <col min="23" max="23" width="21.7109375" style="3" customWidth="1"/>
    <col min="24" max="24" width="10" style="3" customWidth="1"/>
    <col min="25" max="25" width="9.28515625" style="3" customWidth="1"/>
    <col min="26" max="16384" width="11.42578125" style="3"/>
  </cols>
  <sheetData>
    <row r="1" spans="1:26" ht="7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2.7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2.7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3.75" customHeight="1" x14ac:dyDescent="0.2">
      <c r="B4" s="4"/>
      <c r="C4" s="4"/>
      <c r="D4" s="4"/>
      <c r="E4" s="4"/>
      <c r="F4" s="4"/>
      <c r="G4" s="5"/>
      <c r="H4" s="5"/>
      <c r="I4" s="5"/>
      <c r="J4" s="5"/>
      <c r="K4" s="6"/>
      <c r="L4" s="7"/>
      <c r="M4" s="5"/>
      <c r="N4" s="5"/>
      <c r="O4" s="5"/>
      <c r="Q4" s="8"/>
      <c r="R4" s="8"/>
      <c r="S4" s="9"/>
      <c r="T4" s="9"/>
      <c r="U4" s="1"/>
      <c r="V4" s="1"/>
      <c r="W4" s="1"/>
      <c r="X4" s="1"/>
      <c r="Y4" s="1"/>
      <c r="Z4" s="1"/>
    </row>
    <row r="5" spans="1:26" x14ac:dyDescent="0.2">
      <c r="B5" s="1"/>
      <c r="C5" s="1"/>
      <c r="D5" s="10" t="s">
        <v>2</v>
      </c>
      <c r="E5" s="11" t="s">
        <v>3</v>
      </c>
      <c r="F5" s="11"/>
      <c r="G5" s="12"/>
      <c r="H5" s="13"/>
      <c r="I5" s="13"/>
      <c r="J5" s="13"/>
      <c r="K5" s="14"/>
      <c r="L5" s="15"/>
      <c r="M5" s="16"/>
      <c r="N5" s="5"/>
      <c r="O5" s="5"/>
      <c r="Q5" s="8"/>
      <c r="R5" s="8"/>
      <c r="S5" s="9"/>
      <c r="T5" s="9"/>
      <c r="U5" s="1"/>
      <c r="V5" s="1"/>
      <c r="W5" s="1"/>
      <c r="X5" s="1"/>
      <c r="Y5" s="1"/>
      <c r="Z5" s="1"/>
    </row>
    <row r="6" spans="1:26" x14ac:dyDescent="0.2">
      <c r="B6" s="4"/>
      <c r="C6" s="4"/>
      <c r="D6" s="4"/>
      <c r="E6" s="4"/>
      <c r="F6" s="4"/>
      <c r="G6" s="5"/>
      <c r="H6" s="5"/>
      <c r="I6" s="5"/>
      <c r="J6" s="5"/>
      <c r="K6" s="6"/>
      <c r="L6" s="7"/>
      <c r="M6" s="5"/>
      <c r="N6" s="5"/>
      <c r="O6" s="5"/>
      <c r="Q6" s="8"/>
      <c r="R6" s="8"/>
      <c r="S6" s="9"/>
      <c r="T6" s="9"/>
      <c r="U6" s="1"/>
      <c r="V6" s="1"/>
      <c r="W6" s="1"/>
      <c r="X6" s="1"/>
      <c r="Y6" s="1"/>
      <c r="Z6" s="1"/>
    </row>
    <row r="7" spans="1:26" ht="28.5" customHeight="1" x14ac:dyDescent="0.2">
      <c r="B7" s="17" t="s">
        <v>4</v>
      </c>
      <c r="C7" s="18"/>
      <c r="D7" s="19" t="s">
        <v>5</v>
      </c>
      <c r="E7" s="20"/>
      <c r="F7" s="20"/>
      <c r="G7" s="20"/>
      <c r="H7" s="21"/>
      <c r="I7" s="22" t="s">
        <v>6</v>
      </c>
      <c r="J7" s="22"/>
      <c r="K7" s="22"/>
      <c r="L7" s="22"/>
      <c r="M7" s="22"/>
      <c r="N7" s="22"/>
      <c r="O7" s="22"/>
      <c r="P7" s="23" t="s">
        <v>7</v>
      </c>
      <c r="Q7" s="23"/>
      <c r="R7" s="23"/>
      <c r="S7" s="23"/>
      <c r="T7" s="23"/>
      <c r="U7" s="22" t="s">
        <v>8</v>
      </c>
      <c r="V7" s="22"/>
      <c r="W7" s="22"/>
      <c r="X7" s="22"/>
      <c r="Y7" s="22"/>
    </row>
    <row r="8" spans="1:26" ht="30" customHeight="1" x14ac:dyDescent="0.2">
      <c r="B8" s="24" t="s">
        <v>9</v>
      </c>
      <c r="C8" s="24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6" t="s">
        <v>16</v>
      </c>
      <c r="J8" s="26" t="s">
        <v>17</v>
      </c>
      <c r="K8" s="27" t="s">
        <v>18</v>
      </c>
      <c r="L8" s="26" t="s">
        <v>19</v>
      </c>
      <c r="M8" s="26" t="s">
        <v>20</v>
      </c>
      <c r="N8" s="26" t="s">
        <v>21</v>
      </c>
      <c r="O8" s="26" t="s">
        <v>22</v>
      </c>
      <c r="P8" s="27" t="s">
        <v>23</v>
      </c>
      <c r="Q8" s="27" t="s">
        <v>24</v>
      </c>
      <c r="R8" s="27" t="s">
        <v>25</v>
      </c>
      <c r="S8" s="28" t="s">
        <v>26</v>
      </c>
      <c r="T8" s="29"/>
      <c r="U8" s="26" t="s">
        <v>27</v>
      </c>
      <c r="V8" s="26" t="s">
        <v>28</v>
      </c>
      <c r="W8" s="26" t="s">
        <v>29</v>
      </c>
      <c r="X8" s="30" t="s">
        <v>30</v>
      </c>
      <c r="Y8" s="31"/>
    </row>
    <row r="9" spans="1:26" ht="27.75" customHeight="1" x14ac:dyDescent="0.2">
      <c r="B9" s="32"/>
      <c r="C9" s="32"/>
      <c r="D9" s="33"/>
      <c r="E9" s="33"/>
      <c r="F9" s="33"/>
      <c r="G9" s="33"/>
      <c r="H9" s="33"/>
      <c r="I9" s="34"/>
      <c r="J9" s="34"/>
      <c r="K9" s="35"/>
      <c r="L9" s="34"/>
      <c r="M9" s="34"/>
      <c r="N9" s="34"/>
      <c r="O9" s="34"/>
      <c r="P9" s="35"/>
      <c r="Q9" s="35"/>
      <c r="R9" s="35"/>
      <c r="S9" s="36" t="s">
        <v>31</v>
      </c>
      <c r="T9" s="36" t="s">
        <v>32</v>
      </c>
      <c r="U9" s="37"/>
      <c r="V9" s="37"/>
      <c r="W9" s="37"/>
      <c r="X9" s="38" t="s">
        <v>33</v>
      </c>
      <c r="Y9" s="38" t="s">
        <v>34</v>
      </c>
    </row>
    <row r="10" spans="1:26" s="59" customFormat="1" ht="33.75" customHeight="1" x14ac:dyDescent="0.2">
      <c r="A10" s="39"/>
      <c r="B10" s="40" t="s">
        <v>35</v>
      </c>
      <c r="C10" s="41" t="s">
        <v>36</v>
      </c>
      <c r="D10" s="42" t="s">
        <v>37</v>
      </c>
      <c r="E10" s="43" t="s">
        <v>38</v>
      </c>
      <c r="F10" s="43" t="s">
        <v>37</v>
      </c>
      <c r="G10" s="44" t="s">
        <v>39</v>
      </c>
      <c r="H10" s="45" t="s">
        <v>40</v>
      </c>
      <c r="I10" s="46" t="s">
        <v>41</v>
      </c>
      <c r="J10" s="47" t="s">
        <v>42</v>
      </c>
      <c r="K10" s="47" t="s">
        <v>43</v>
      </c>
      <c r="L10" s="48" t="s">
        <v>44</v>
      </c>
      <c r="M10" s="47" t="s">
        <v>45</v>
      </c>
      <c r="N10" s="48" t="s">
        <v>46</v>
      </c>
      <c r="O10" s="49" t="s">
        <v>47</v>
      </c>
      <c r="P10" s="50">
        <v>1350</v>
      </c>
      <c r="Q10" s="51">
        <v>0</v>
      </c>
      <c r="R10" s="52">
        <v>0</v>
      </c>
      <c r="S10" s="53">
        <f t="shared" ref="S10:S14" si="0">R10/P10</f>
        <v>0</v>
      </c>
      <c r="T10" s="54">
        <v>0</v>
      </c>
      <c r="U10" s="55">
        <v>6500000</v>
      </c>
      <c r="V10" s="55">
        <v>6500000</v>
      </c>
      <c r="W10" s="55">
        <v>465386.7</v>
      </c>
      <c r="X10" s="56">
        <f t="shared" ref="X10:X11" si="1">W10/U10</f>
        <v>7.1597953846153847E-2</v>
      </c>
      <c r="Y10" s="57">
        <f t="shared" ref="Y10:Y11" si="2">W10/V10</f>
        <v>7.1597953846153847E-2</v>
      </c>
      <c r="Z10" s="58"/>
    </row>
    <row r="11" spans="1:26" s="59" customFormat="1" ht="34.5" customHeight="1" x14ac:dyDescent="0.2">
      <c r="A11" s="39"/>
      <c r="B11" s="60"/>
      <c r="C11" s="61"/>
      <c r="D11" s="44" t="s">
        <v>37</v>
      </c>
      <c r="E11" s="43" t="s">
        <v>38</v>
      </c>
      <c r="F11" s="43" t="s">
        <v>38</v>
      </c>
      <c r="G11" s="43" t="s">
        <v>48</v>
      </c>
      <c r="H11" s="45" t="s">
        <v>40</v>
      </c>
      <c r="I11" s="45" t="s">
        <v>49</v>
      </c>
      <c r="J11" s="62" t="s">
        <v>42</v>
      </c>
      <c r="K11" s="62" t="s">
        <v>43</v>
      </c>
      <c r="L11" s="63" t="s">
        <v>44</v>
      </c>
      <c r="M11" s="62" t="s">
        <v>45</v>
      </c>
      <c r="N11" s="63" t="s">
        <v>50</v>
      </c>
      <c r="O11" s="43" t="s">
        <v>47</v>
      </c>
      <c r="P11" s="64">
        <v>38</v>
      </c>
      <c r="Q11" s="65">
        <v>0</v>
      </c>
      <c r="R11" s="65">
        <v>0</v>
      </c>
      <c r="S11" s="66">
        <f t="shared" si="0"/>
        <v>0</v>
      </c>
      <c r="T11" s="67">
        <v>0</v>
      </c>
      <c r="U11" s="68">
        <v>3955000</v>
      </c>
      <c r="V11" s="68">
        <v>11611144.029999999</v>
      </c>
      <c r="W11" s="68">
        <v>2225104.92</v>
      </c>
      <c r="X11" s="69">
        <f t="shared" si="1"/>
        <v>0.56260554235145388</v>
      </c>
      <c r="Y11" s="70">
        <f t="shared" si="2"/>
        <v>0.19163528712166014</v>
      </c>
      <c r="Z11" s="71"/>
    </row>
    <row r="12" spans="1:26" s="59" customFormat="1" ht="27.95" customHeight="1" x14ac:dyDescent="0.2">
      <c r="A12" s="39"/>
      <c r="B12" s="60"/>
      <c r="C12" s="61"/>
      <c r="D12" s="44" t="s">
        <v>37</v>
      </c>
      <c r="E12" s="43" t="s">
        <v>51</v>
      </c>
      <c r="F12" s="43" t="s">
        <v>52</v>
      </c>
      <c r="G12" s="43" t="s">
        <v>53</v>
      </c>
      <c r="H12" s="45" t="s">
        <v>40</v>
      </c>
      <c r="I12" s="45" t="s">
        <v>54</v>
      </c>
      <c r="J12" s="62" t="s">
        <v>42</v>
      </c>
      <c r="K12" s="62" t="s">
        <v>43</v>
      </c>
      <c r="L12" s="63" t="s">
        <v>44</v>
      </c>
      <c r="M12" s="62" t="s">
        <v>45</v>
      </c>
      <c r="N12" s="63" t="s">
        <v>55</v>
      </c>
      <c r="O12" s="43" t="s">
        <v>47</v>
      </c>
      <c r="P12" s="64">
        <v>21</v>
      </c>
      <c r="Q12" s="65">
        <v>0</v>
      </c>
      <c r="R12" s="65">
        <v>0</v>
      </c>
      <c r="S12" s="66">
        <f t="shared" si="0"/>
        <v>0</v>
      </c>
      <c r="T12" s="66">
        <v>0</v>
      </c>
      <c r="U12" s="72">
        <v>20046795</v>
      </c>
      <c r="V12" s="68">
        <v>12672425.890000001</v>
      </c>
      <c r="W12" s="68">
        <v>0</v>
      </c>
      <c r="X12" s="69">
        <f>W12/U12</f>
        <v>0</v>
      </c>
      <c r="Y12" s="70">
        <f>W12/V12</f>
        <v>0</v>
      </c>
      <c r="Z12" s="58"/>
    </row>
    <row r="13" spans="1:26" s="59" customFormat="1" ht="27.95" customHeight="1" x14ac:dyDescent="0.2">
      <c r="A13" s="39"/>
      <c r="B13" s="60"/>
      <c r="C13" s="61"/>
      <c r="D13" s="44" t="s">
        <v>37</v>
      </c>
      <c r="E13" s="43" t="s">
        <v>38</v>
      </c>
      <c r="F13" s="43" t="s">
        <v>37</v>
      </c>
      <c r="G13" s="43" t="s">
        <v>56</v>
      </c>
      <c r="H13" s="45" t="s">
        <v>40</v>
      </c>
      <c r="I13" s="45" t="s">
        <v>57</v>
      </c>
      <c r="J13" s="62" t="s">
        <v>42</v>
      </c>
      <c r="K13" s="62" t="s">
        <v>43</v>
      </c>
      <c r="L13" s="63" t="s">
        <v>44</v>
      </c>
      <c r="M13" s="62" t="s">
        <v>45</v>
      </c>
      <c r="N13" s="63" t="s">
        <v>58</v>
      </c>
      <c r="O13" s="43" t="s">
        <v>47</v>
      </c>
      <c r="P13" s="64">
        <v>300</v>
      </c>
      <c r="Q13" s="65">
        <v>0</v>
      </c>
      <c r="R13" s="64">
        <v>0</v>
      </c>
      <c r="S13" s="66">
        <f t="shared" si="0"/>
        <v>0</v>
      </c>
      <c r="T13" s="67">
        <v>0</v>
      </c>
      <c r="U13" s="68">
        <v>3000000</v>
      </c>
      <c r="V13" s="68">
        <v>3000000</v>
      </c>
      <c r="W13" s="68">
        <v>1614503.04</v>
      </c>
      <c r="X13" s="69">
        <f t="shared" ref="X13:X14" si="3">W13/U13</f>
        <v>0.53816768000000004</v>
      </c>
      <c r="Y13" s="70">
        <f t="shared" ref="Y13:Y24" si="4">W13/V13</f>
        <v>0.53816768000000004</v>
      </c>
      <c r="Z13" s="58"/>
    </row>
    <row r="14" spans="1:26" s="59" customFormat="1" ht="27.95" customHeight="1" x14ac:dyDescent="0.2">
      <c r="A14" s="39"/>
      <c r="B14" s="60"/>
      <c r="C14" s="61"/>
      <c r="D14" s="44" t="s">
        <v>37</v>
      </c>
      <c r="E14" s="43" t="s">
        <v>38</v>
      </c>
      <c r="F14" s="43" t="s">
        <v>37</v>
      </c>
      <c r="G14" s="43" t="s">
        <v>59</v>
      </c>
      <c r="H14" s="45" t="s">
        <v>40</v>
      </c>
      <c r="I14" s="45" t="s">
        <v>60</v>
      </c>
      <c r="J14" s="62" t="s">
        <v>42</v>
      </c>
      <c r="K14" s="62" t="s">
        <v>43</v>
      </c>
      <c r="L14" s="63" t="s">
        <v>44</v>
      </c>
      <c r="M14" s="62" t="s">
        <v>45</v>
      </c>
      <c r="N14" s="63" t="s">
        <v>61</v>
      </c>
      <c r="O14" s="43" t="s">
        <v>47</v>
      </c>
      <c r="P14" s="64">
        <v>45</v>
      </c>
      <c r="Q14" s="65">
        <v>0</v>
      </c>
      <c r="R14" s="64">
        <v>0</v>
      </c>
      <c r="S14" s="66">
        <f t="shared" si="0"/>
        <v>0</v>
      </c>
      <c r="T14" s="67">
        <v>0</v>
      </c>
      <c r="U14" s="68">
        <v>2000000</v>
      </c>
      <c r="V14" s="68">
        <v>2000000</v>
      </c>
      <c r="W14" s="68">
        <v>349614.2</v>
      </c>
      <c r="X14" s="69">
        <f t="shared" si="3"/>
        <v>0.17480709999999999</v>
      </c>
      <c r="Y14" s="70">
        <f t="shared" si="4"/>
        <v>0.17480709999999999</v>
      </c>
      <c r="Z14" s="58"/>
    </row>
    <row r="15" spans="1:26" s="59" customFormat="1" ht="27.95" customHeight="1" x14ac:dyDescent="0.2">
      <c r="A15" s="39"/>
      <c r="B15" s="60"/>
      <c r="C15" s="61"/>
      <c r="D15" s="44" t="s">
        <v>37</v>
      </c>
      <c r="E15" s="43" t="s">
        <v>51</v>
      </c>
      <c r="F15" s="43" t="s">
        <v>52</v>
      </c>
      <c r="G15" s="43" t="s">
        <v>62</v>
      </c>
      <c r="H15" s="45" t="s">
        <v>40</v>
      </c>
      <c r="I15" s="45" t="s">
        <v>63</v>
      </c>
      <c r="J15" s="62" t="s">
        <v>42</v>
      </c>
      <c r="K15" s="62" t="s">
        <v>43</v>
      </c>
      <c r="L15" s="63" t="s">
        <v>44</v>
      </c>
      <c r="M15" s="62" t="s">
        <v>45</v>
      </c>
      <c r="N15" s="63" t="s">
        <v>64</v>
      </c>
      <c r="O15" s="43" t="s">
        <v>47</v>
      </c>
      <c r="P15" s="64">
        <v>0</v>
      </c>
      <c r="Q15" s="65">
        <v>0</v>
      </c>
      <c r="R15" s="64">
        <v>0</v>
      </c>
      <c r="S15" s="66">
        <v>0</v>
      </c>
      <c r="T15" s="67">
        <v>0</v>
      </c>
      <c r="U15" s="68">
        <v>0</v>
      </c>
      <c r="V15" s="68">
        <v>17574</v>
      </c>
      <c r="W15" s="68">
        <v>17574</v>
      </c>
      <c r="X15" s="69">
        <v>0</v>
      </c>
      <c r="Y15" s="70">
        <f t="shared" si="4"/>
        <v>1</v>
      </c>
      <c r="Z15" s="58"/>
    </row>
    <row r="16" spans="1:26" s="59" customFormat="1" ht="27.95" customHeight="1" x14ac:dyDescent="0.2">
      <c r="A16" s="39"/>
      <c r="B16" s="60"/>
      <c r="C16" s="61"/>
      <c r="D16" s="44" t="s">
        <v>37</v>
      </c>
      <c r="E16" s="43" t="s">
        <v>38</v>
      </c>
      <c r="F16" s="43" t="s">
        <v>37</v>
      </c>
      <c r="G16" s="43" t="s">
        <v>65</v>
      </c>
      <c r="H16" s="45" t="s">
        <v>40</v>
      </c>
      <c r="I16" s="45" t="s">
        <v>66</v>
      </c>
      <c r="J16" s="62" t="s">
        <v>42</v>
      </c>
      <c r="K16" s="62" t="s">
        <v>43</v>
      </c>
      <c r="L16" s="63" t="s">
        <v>44</v>
      </c>
      <c r="M16" s="62" t="s">
        <v>45</v>
      </c>
      <c r="N16" s="63" t="s">
        <v>67</v>
      </c>
      <c r="O16" s="43" t="s">
        <v>47</v>
      </c>
      <c r="P16" s="64">
        <v>186</v>
      </c>
      <c r="Q16" s="65">
        <v>0</v>
      </c>
      <c r="R16" s="64">
        <v>0</v>
      </c>
      <c r="S16" s="66">
        <f t="shared" ref="S16:S18" si="5">R16/P16</f>
        <v>0</v>
      </c>
      <c r="T16" s="67">
        <v>0</v>
      </c>
      <c r="U16" s="68">
        <v>2000000</v>
      </c>
      <c r="V16" s="68">
        <v>2000000</v>
      </c>
      <c r="W16" s="68">
        <v>40678.720000000001</v>
      </c>
      <c r="X16" s="69">
        <f t="shared" ref="X16:X18" si="6">W16/U16</f>
        <v>2.0339360000000001E-2</v>
      </c>
      <c r="Y16" s="70">
        <f t="shared" si="4"/>
        <v>2.0339360000000001E-2</v>
      </c>
      <c r="Z16" s="39"/>
    </row>
    <row r="17" spans="1:26" s="59" customFormat="1" ht="33.75" customHeight="1" x14ac:dyDescent="0.2">
      <c r="A17" s="39"/>
      <c r="B17" s="60"/>
      <c r="C17" s="61"/>
      <c r="D17" s="44" t="s">
        <v>37</v>
      </c>
      <c r="E17" s="43" t="s">
        <v>38</v>
      </c>
      <c r="F17" s="43" t="s">
        <v>37</v>
      </c>
      <c r="G17" s="43" t="s">
        <v>68</v>
      </c>
      <c r="H17" s="45" t="s">
        <v>40</v>
      </c>
      <c r="I17" s="45" t="s">
        <v>69</v>
      </c>
      <c r="J17" s="62" t="s">
        <v>42</v>
      </c>
      <c r="K17" s="62" t="s">
        <v>43</v>
      </c>
      <c r="L17" s="63" t="s">
        <v>44</v>
      </c>
      <c r="M17" s="62" t="s">
        <v>45</v>
      </c>
      <c r="N17" s="63" t="s">
        <v>70</v>
      </c>
      <c r="O17" s="43" t="s">
        <v>47</v>
      </c>
      <c r="P17" s="64">
        <v>90</v>
      </c>
      <c r="Q17" s="65">
        <v>0</v>
      </c>
      <c r="R17" s="64">
        <v>0</v>
      </c>
      <c r="S17" s="66">
        <f t="shared" si="5"/>
        <v>0</v>
      </c>
      <c r="T17" s="67">
        <v>0</v>
      </c>
      <c r="U17" s="68">
        <v>2000000</v>
      </c>
      <c r="V17" s="68">
        <v>2000000</v>
      </c>
      <c r="W17" s="68">
        <v>124268.91</v>
      </c>
      <c r="X17" s="69">
        <f t="shared" si="6"/>
        <v>6.2134455000000005E-2</v>
      </c>
      <c r="Y17" s="70">
        <f t="shared" si="4"/>
        <v>6.2134455000000005E-2</v>
      </c>
      <c r="Z17" s="58"/>
    </row>
    <row r="18" spans="1:26" s="59" customFormat="1" ht="26.25" customHeight="1" x14ac:dyDescent="0.2">
      <c r="A18" s="39"/>
      <c r="B18" s="60"/>
      <c r="C18" s="61"/>
      <c r="D18" s="44" t="s">
        <v>37</v>
      </c>
      <c r="E18" s="43" t="s">
        <v>38</v>
      </c>
      <c r="F18" s="43" t="s">
        <v>37</v>
      </c>
      <c r="G18" s="43" t="s">
        <v>71</v>
      </c>
      <c r="H18" s="45" t="s">
        <v>40</v>
      </c>
      <c r="I18" s="45" t="s">
        <v>72</v>
      </c>
      <c r="J18" s="62" t="s">
        <v>42</v>
      </c>
      <c r="K18" s="62" t="s">
        <v>43</v>
      </c>
      <c r="L18" s="63" t="s">
        <v>44</v>
      </c>
      <c r="M18" s="62" t="s">
        <v>45</v>
      </c>
      <c r="N18" s="63" t="s">
        <v>73</v>
      </c>
      <c r="O18" s="43" t="s">
        <v>47</v>
      </c>
      <c r="P18" s="64">
        <v>7</v>
      </c>
      <c r="Q18" s="65">
        <v>0</v>
      </c>
      <c r="R18" s="64">
        <v>0</v>
      </c>
      <c r="S18" s="66">
        <f t="shared" si="5"/>
        <v>0</v>
      </c>
      <c r="T18" s="67">
        <v>0</v>
      </c>
      <c r="U18" s="68">
        <v>2000000</v>
      </c>
      <c r="V18" s="68">
        <v>2000000</v>
      </c>
      <c r="W18" s="68">
        <v>0</v>
      </c>
      <c r="X18" s="69">
        <f t="shared" si="6"/>
        <v>0</v>
      </c>
      <c r="Y18" s="70">
        <f t="shared" si="4"/>
        <v>0</v>
      </c>
      <c r="Z18" s="58"/>
    </row>
    <row r="19" spans="1:26" s="59" customFormat="1" ht="27.95" customHeight="1" x14ac:dyDescent="0.2">
      <c r="A19" s="39"/>
      <c r="B19" s="60"/>
      <c r="C19" s="61"/>
      <c r="D19" s="44" t="s">
        <v>37</v>
      </c>
      <c r="E19" s="43" t="s">
        <v>38</v>
      </c>
      <c r="F19" s="43" t="s">
        <v>38</v>
      </c>
      <c r="G19" s="43" t="s">
        <v>74</v>
      </c>
      <c r="H19" s="45" t="s">
        <v>40</v>
      </c>
      <c r="I19" s="45" t="s">
        <v>75</v>
      </c>
      <c r="J19" s="62" t="s">
        <v>42</v>
      </c>
      <c r="K19" s="62" t="s">
        <v>43</v>
      </c>
      <c r="L19" s="63" t="s">
        <v>44</v>
      </c>
      <c r="M19" s="62" t="s">
        <v>45</v>
      </c>
      <c r="N19" s="63" t="s">
        <v>76</v>
      </c>
      <c r="O19" s="43" t="s">
        <v>47</v>
      </c>
      <c r="P19" s="64">
        <v>1</v>
      </c>
      <c r="Q19" s="65">
        <v>1</v>
      </c>
      <c r="R19" s="64">
        <v>1</v>
      </c>
      <c r="S19" s="66">
        <v>0</v>
      </c>
      <c r="T19" s="67">
        <v>1</v>
      </c>
      <c r="U19" s="68">
        <v>1195000</v>
      </c>
      <c r="V19" s="68">
        <v>1195000</v>
      </c>
      <c r="W19" s="68">
        <v>247004.33</v>
      </c>
      <c r="X19" s="69">
        <v>0</v>
      </c>
      <c r="Y19" s="70">
        <f t="shared" si="4"/>
        <v>0.2066981841004184</v>
      </c>
      <c r="Z19" s="39"/>
    </row>
    <row r="20" spans="1:26" s="59" customFormat="1" ht="27.95" customHeight="1" x14ac:dyDescent="0.2">
      <c r="A20" s="58"/>
      <c r="B20" s="60"/>
      <c r="C20" s="61"/>
      <c r="D20" s="73" t="s">
        <v>37</v>
      </c>
      <c r="E20" s="74" t="s">
        <v>51</v>
      </c>
      <c r="F20" s="74" t="s">
        <v>52</v>
      </c>
      <c r="G20" s="43" t="s">
        <v>77</v>
      </c>
      <c r="H20" s="75" t="s">
        <v>40</v>
      </c>
      <c r="I20" s="75" t="s">
        <v>78</v>
      </c>
      <c r="J20" s="76" t="s">
        <v>42</v>
      </c>
      <c r="K20" s="62" t="s">
        <v>43</v>
      </c>
      <c r="L20" s="77" t="s">
        <v>44</v>
      </c>
      <c r="M20" s="76" t="s">
        <v>45</v>
      </c>
      <c r="N20" s="77" t="s">
        <v>79</v>
      </c>
      <c r="O20" s="74" t="s">
        <v>47</v>
      </c>
      <c r="P20" s="78">
        <v>950</v>
      </c>
      <c r="Q20" s="79">
        <v>0</v>
      </c>
      <c r="R20" s="80">
        <v>615</v>
      </c>
      <c r="S20" s="66">
        <f t="shared" ref="S20:S31" si="7">R20/P20</f>
        <v>0.64736842105263159</v>
      </c>
      <c r="T20" s="67">
        <v>0</v>
      </c>
      <c r="U20" s="68">
        <v>2250987.23</v>
      </c>
      <c r="V20" s="68">
        <v>2412551.69</v>
      </c>
      <c r="W20" s="81">
        <v>1009761.91</v>
      </c>
      <c r="X20" s="69">
        <f>W20/U20</f>
        <v>0.4485862454226362</v>
      </c>
      <c r="Y20" s="70">
        <f t="shared" si="4"/>
        <v>0.41854519187524641</v>
      </c>
      <c r="Z20" s="58"/>
    </row>
    <row r="21" spans="1:26" s="59" customFormat="1" ht="27.95" customHeight="1" x14ac:dyDescent="0.2">
      <c r="A21" s="58"/>
      <c r="B21" s="60"/>
      <c r="C21" s="61"/>
      <c r="D21" s="73" t="s">
        <v>37</v>
      </c>
      <c r="E21" s="74" t="s">
        <v>51</v>
      </c>
      <c r="F21" s="74" t="s">
        <v>52</v>
      </c>
      <c r="G21" s="43" t="s">
        <v>77</v>
      </c>
      <c r="H21" s="75" t="s">
        <v>40</v>
      </c>
      <c r="I21" s="75" t="s">
        <v>78</v>
      </c>
      <c r="J21" s="76" t="s">
        <v>42</v>
      </c>
      <c r="K21" s="62" t="s">
        <v>43</v>
      </c>
      <c r="L21" s="77" t="s">
        <v>44</v>
      </c>
      <c r="M21" s="76" t="s">
        <v>45</v>
      </c>
      <c r="N21" s="77" t="s">
        <v>80</v>
      </c>
      <c r="O21" s="74" t="s">
        <v>47</v>
      </c>
      <c r="P21" s="78">
        <v>1390</v>
      </c>
      <c r="Q21" s="79">
        <v>0</v>
      </c>
      <c r="R21" s="80">
        <v>759</v>
      </c>
      <c r="S21" s="66">
        <f t="shared" si="7"/>
        <v>0.54604316546762588</v>
      </c>
      <c r="T21" s="67">
        <v>0</v>
      </c>
      <c r="U21" s="68">
        <v>2250987.2200000002</v>
      </c>
      <c r="V21" s="68">
        <v>2412551.69</v>
      </c>
      <c r="W21" s="81">
        <v>1009761.91</v>
      </c>
      <c r="X21" s="69">
        <f t="shared" ref="X21:X24" si="8">W21/U21</f>
        <v>0.44858624741547842</v>
      </c>
      <c r="Y21" s="70">
        <f t="shared" si="4"/>
        <v>0.41854519187524641</v>
      </c>
      <c r="Z21" s="58"/>
    </row>
    <row r="22" spans="1:26" s="59" customFormat="1" ht="27.95" customHeight="1" x14ac:dyDescent="0.2">
      <c r="A22" s="58"/>
      <c r="B22" s="60"/>
      <c r="C22" s="61"/>
      <c r="D22" s="73" t="s">
        <v>37</v>
      </c>
      <c r="E22" s="74" t="s">
        <v>51</v>
      </c>
      <c r="F22" s="74" t="s">
        <v>52</v>
      </c>
      <c r="G22" s="43" t="s">
        <v>77</v>
      </c>
      <c r="H22" s="75" t="s">
        <v>40</v>
      </c>
      <c r="I22" s="75" t="s">
        <v>78</v>
      </c>
      <c r="J22" s="76" t="s">
        <v>42</v>
      </c>
      <c r="K22" s="62" t="s">
        <v>43</v>
      </c>
      <c r="L22" s="77" t="s">
        <v>44</v>
      </c>
      <c r="M22" s="76" t="s">
        <v>45</v>
      </c>
      <c r="N22" s="77" t="s">
        <v>81</v>
      </c>
      <c r="O22" s="74" t="s">
        <v>47</v>
      </c>
      <c r="P22" s="78">
        <v>3650</v>
      </c>
      <c r="Q22" s="79">
        <v>0</v>
      </c>
      <c r="R22" s="80">
        <v>1458</v>
      </c>
      <c r="S22" s="66">
        <f t="shared" si="7"/>
        <v>0.39945205479452056</v>
      </c>
      <c r="T22" s="67">
        <v>0</v>
      </c>
      <c r="U22" s="68">
        <v>1800789.78</v>
      </c>
      <c r="V22" s="68">
        <v>1930041.35</v>
      </c>
      <c r="W22" s="81">
        <v>807809.53</v>
      </c>
      <c r="X22" s="69">
        <f t="shared" si="8"/>
        <v>0.44858624752968113</v>
      </c>
      <c r="Y22" s="70">
        <f t="shared" si="4"/>
        <v>0.41854519334520995</v>
      </c>
      <c r="Z22" s="58"/>
    </row>
    <row r="23" spans="1:26" s="59" customFormat="1" ht="27.95" customHeight="1" x14ac:dyDescent="0.2">
      <c r="A23" s="58"/>
      <c r="B23" s="60"/>
      <c r="C23" s="61"/>
      <c r="D23" s="73" t="s">
        <v>37</v>
      </c>
      <c r="E23" s="74" t="s">
        <v>51</v>
      </c>
      <c r="F23" s="74" t="s">
        <v>52</v>
      </c>
      <c r="G23" s="43" t="s">
        <v>77</v>
      </c>
      <c r="H23" s="75" t="s">
        <v>40</v>
      </c>
      <c r="I23" s="75" t="s">
        <v>78</v>
      </c>
      <c r="J23" s="76" t="s">
        <v>42</v>
      </c>
      <c r="K23" s="62" t="s">
        <v>43</v>
      </c>
      <c r="L23" s="77" t="s">
        <v>44</v>
      </c>
      <c r="M23" s="76" t="s">
        <v>45</v>
      </c>
      <c r="N23" s="77" t="s">
        <v>82</v>
      </c>
      <c r="O23" s="74" t="s">
        <v>47</v>
      </c>
      <c r="P23" s="78">
        <v>1910</v>
      </c>
      <c r="Q23" s="79">
        <v>0</v>
      </c>
      <c r="R23" s="80">
        <v>1054</v>
      </c>
      <c r="S23" s="66">
        <f t="shared" si="7"/>
        <v>0.55183246073298431</v>
      </c>
      <c r="T23" s="67">
        <v>0</v>
      </c>
      <c r="U23" s="68">
        <v>1800789.78</v>
      </c>
      <c r="V23" s="68">
        <v>1930041.35</v>
      </c>
      <c r="W23" s="81">
        <v>807809.53</v>
      </c>
      <c r="X23" s="69">
        <f t="shared" si="8"/>
        <v>0.44858624752968113</v>
      </c>
      <c r="Y23" s="70">
        <f t="shared" si="4"/>
        <v>0.41854519334520995</v>
      </c>
      <c r="Z23" s="58"/>
    </row>
    <row r="24" spans="1:26" s="59" customFormat="1" ht="27.95" customHeight="1" x14ac:dyDescent="0.2">
      <c r="A24" s="58"/>
      <c r="B24" s="60"/>
      <c r="C24" s="61"/>
      <c r="D24" s="73" t="s">
        <v>37</v>
      </c>
      <c r="E24" s="74" t="s">
        <v>51</v>
      </c>
      <c r="F24" s="74" t="s">
        <v>52</v>
      </c>
      <c r="G24" s="43" t="s">
        <v>77</v>
      </c>
      <c r="H24" s="75" t="s">
        <v>40</v>
      </c>
      <c r="I24" s="75" t="s">
        <v>78</v>
      </c>
      <c r="J24" s="76" t="s">
        <v>42</v>
      </c>
      <c r="K24" s="62" t="s">
        <v>43</v>
      </c>
      <c r="L24" s="77" t="s">
        <v>44</v>
      </c>
      <c r="M24" s="76" t="s">
        <v>45</v>
      </c>
      <c r="N24" s="77" t="s">
        <v>83</v>
      </c>
      <c r="O24" s="74" t="s">
        <v>47</v>
      </c>
      <c r="P24" s="78">
        <v>1080</v>
      </c>
      <c r="Q24" s="79">
        <v>0</v>
      </c>
      <c r="R24" s="80">
        <v>542</v>
      </c>
      <c r="S24" s="66">
        <f t="shared" si="7"/>
        <v>0.50185185185185188</v>
      </c>
      <c r="T24" s="67">
        <v>0</v>
      </c>
      <c r="U24" s="68">
        <v>900394.89</v>
      </c>
      <c r="V24" s="68">
        <v>965020.67</v>
      </c>
      <c r="W24" s="81">
        <v>403904.77</v>
      </c>
      <c r="X24" s="69">
        <f t="shared" si="8"/>
        <v>0.44858625308280015</v>
      </c>
      <c r="Y24" s="70">
        <f t="shared" si="4"/>
        <v>0.4185452006950276</v>
      </c>
      <c r="Z24" s="58"/>
    </row>
    <row r="25" spans="1:26" s="59" customFormat="1" ht="27.95" customHeight="1" x14ac:dyDescent="0.2">
      <c r="A25" s="39"/>
      <c r="B25" s="60"/>
      <c r="C25" s="61"/>
      <c r="D25" s="44" t="s">
        <v>37</v>
      </c>
      <c r="E25" s="43" t="s">
        <v>51</v>
      </c>
      <c r="F25" s="43" t="s">
        <v>52</v>
      </c>
      <c r="G25" s="43" t="s">
        <v>84</v>
      </c>
      <c r="H25" s="45" t="s">
        <v>40</v>
      </c>
      <c r="I25" s="45" t="s">
        <v>85</v>
      </c>
      <c r="J25" s="62" t="s">
        <v>42</v>
      </c>
      <c r="K25" s="62" t="s">
        <v>43</v>
      </c>
      <c r="L25" s="63" t="s">
        <v>44</v>
      </c>
      <c r="M25" s="62" t="s">
        <v>45</v>
      </c>
      <c r="N25" s="63" t="s">
        <v>86</v>
      </c>
      <c r="O25" s="43" t="s">
        <v>47</v>
      </c>
      <c r="P25" s="78">
        <v>7500</v>
      </c>
      <c r="Q25" s="79">
        <v>0</v>
      </c>
      <c r="R25" s="78">
        <v>3464</v>
      </c>
      <c r="S25" s="66">
        <f t="shared" si="7"/>
        <v>0.46186666666666665</v>
      </c>
      <c r="T25" s="67">
        <v>0</v>
      </c>
      <c r="U25" s="68">
        <v>3756426.35</v>
      </c>
      <c r="V25" s="68">
        <v>4136552.32</v>
      </c>
      <c r="W25" s="68">
        <v>1644578.28</v>
      </c>
      <c r="X25" s="69">
        <f>W25/U25</f>
        <v>0.43780394629592562</v>
      </c>
      <c r="Y25" s="70">
        <f>W25/V25</f>
        <v>0.39757221782220808</v>
      </c>
      <c r="Z25" s="58"/>
    </row>
    <row r="26" spans="1:26" s="59" customFormat="1" ht="27.95" customHeight="1" x14ac:dyDescent="0.2">
      <c r="A26" s="58"/>
      <c r="B26" s="60"/>
      <c r="C26" s="61"/>
      <c r="D26" s="73" t="s">
        <v>37</v>
      </c>
      <c r="E26" s="74" t="s">
        <v>51</v>
      </c>
      <c r="F26" s="74" t="s">
        <v>52</v>
      </c>
      <c r="G26" s="43" t="s">
        <v>84</v>
      </c>
      <c r="H26" s="75" t="s">
        <v>40</v>
      </c>
      <c r="I26" s="75" t="s">
        <v>85</v>
      </c>
      <c r="J26" s="76" t="s">
        <v>42</v>
      </c>
      <c r="K26" s="62" t="s">
        <v>43</v>
      </c>
      <c r="L26" s="77" t="s">
        <v>44</v>
      </c>
      <c r="M26" s="76" t="s">
        <v>45</v>
      </c>
      <c r="N26" s="77" t="s">
        <v>87</v>
      </c>
      <c r="O26" s="74" t="s">
        <v>47</v>
      </c>
      <c r="P26" s="78">
        <v>150</v>
      </c>
      <c r="Q26" s="79">
        <v>0</v>
      </c>
      <c r="R26" s="78">
        <v>142</v>
      </c>
      <c r="S26" s="66">
        <f t="shared" si="7"/>
        <v>0.94666666666666666</v>
      </c>
      <c r="T26" s="67">
        <v>0</v>
      </c>
      <c r="U26" s="68">
        <v>2048959.83</v>
      </c>
      <c r="V26" s="68">
        <v>2256301.27</v>
      </c>
      <c r="W26" s="68">
        <v>897042.7</v>
      </c>
      <c r="X26" s="69">
        <f t="shared" ref="X26:X28" si="9">W26/U26</f>
        <v>0.43780394660055388</v>
      </c>
      <c r="Y26" s="70">
        <f t="shared" ref="Y26:Y28" si="10">W26/V26</f>
        <v>0.39757221782709895</v>
      </c>
      <c r="Z26" s="58"/>
    </row>
    <row r="27" spans="1:26" s="59" customFormat="1" ht="27.95" customHeight="1" x14ac:dyDescent="0.2">
      <c r="A27" s="58"/>
      <c r="B27" s="60"/>
      <c r="C27" s="61"/>
      <c r="D27" s="73" t="s">
        <v>37</v>
      </c>
      <c r="E27" s="74" t="s">
        <v>51</v>
      </c>
      <c r="F27" s="74" t="s">
        <v>52</v>
      </c>
      <c r="G27" s="43" t="s">
        <v>84</v>
      </c>
      <c r="H27" s="75" t="s">
        <v>40</v>
      </c>
      <c r="I27" s="75" t="s">
        <v>85</v>
      </c>
      <c r="J27" s="76" t="s">
        <v>42</v>
      </c>
      <c r="K27" s="62" t="s">
        <v>43</v>
      </c>
      <c r="L27" s="77" t="s">
        <v>44</v>
      </c>
      <c r="M27" s="76" t="s">
        <v>45</v>
      </c>
      <c r="N27" s="77" t="s">
        <v>88</v>
      </c>
      <c r="O27" s="74" t="s">
        <v>47</v>
      </c>
      <c r="P27" s="78">
        <v>2800</v>
      </c>
      <c r="Q27" s="79">
        <v>0</v>
      </c>
      <c r="R27" s="78">
        <v>907</v>
      </c>
      <c r="S27" s="66">
        <f t="shared" si="7"/>
        <v>0.32392857142857145</v>
      </c>
      <c r="T27" s="67">
        <v>0</v>
      </c>
      <c r="U27" s="68">
        <v>682986.61</v>
      </c>
      <c r="V27" s="68">
        <v>752100.42</v>
      </c>
      <c r="W27" s="68">
        <v>299014.13</v>
      </c>
      <c r="X27" s="69">
        <f t="shared" si="9"/>
        <v>0.43780379530427399</v>
      </c>
      <c r="Y27" s="70">
        <f t="shared" si="10"/>
        <v>0.39757208219615142</v>
      </c>
      <c r="Z27" s="58"/>
    </row>
    <row r="28" spans="1:26" s="59" customFormat="1" ht="27.95" customHeight="1" x14ac:dyDescent="0.2">
      <c r="A28" s="58"/>
      <c r="B28" s="60"/>
      <c r="C28" s="61"/>
      <c r="D28" s="73" t="s">
        <v>37</v>
      </c>
      <c r="E28" s="74" t="s">
        <v>51</v>
      </c>
      <c r="F28" s="74" t="s">
        <v>52</v>
      </c>
      <c r="G28" s="43" t="s">
        <v>84</v>
      </c>
      <c r="H28" s="75" t="s">
        <v>40</v>
      </c>
      <c r="I28" s="75" t="s">
        <v>85</v>
      </c>
      <c r="J28" s="76" t="s">
        <v>42</v>
      </c>
      <c r="K28" s="62" t="s">
        <v>43</v>
      </c>
      <c r="L28" s="77" t="s">
        <v>44</v>
      </c>
      <c r="M28" s="76" t="s">
        <v>45</v>
      </c>
      <c r="N28" s="77" t="s">
        <v>89</v>
      </c>
      <c r="O28" s="74" t="s">
        <v>47</v>
      </c>
      <c r="P28" s="78">
        <v>1050</v>
      </c>
      <c r="Q28" s="79">
        <v>0</v>
      </c>
      <c r="R28" s="78">
        <v>832</v>
      </c>
      <c r="S28" s="66">
        <f t="shared" si="7"/>
        <v>0.79238095238095241</v>
      </c>
      <c r="T28" s="67">
        <v>0</v>
      </c>
      <c r="U28" s="68">
        <v>341493.31</v>
      </c>
      <c r="V28" s="68">
        <v>376050.21</v>
      </c>
      <c r="W28" s="68">
        <v>149507.12</v>
      </c>
      <c r="X28" s="69">
        <f t="shared" si="9"/>
        <v>0.43780394995146465</v>
      </c>
      <c r="Y28" s="70">
        <f t="shared" si="10"/>
        <v>0.39757222845321638</v>
      </c>
      <c r="Z28" s="58"/>
    </row>
    <row r="29" spans="1:26" s="59" customFormat="1" ht="27.95" customHeight="1" x14ac:dyDescent="0.2">
      <c r="A29" s="58"/>
      <c r="B29" s="60"/>
      <c r="C29" s="61"/>
      <c r="D29" s="73" t="s">
        <v>37</v>
      </c>
      <c r="E29" s="74" t="s">
        <v>51</v>
      </c>
      <c r="F29" s="74" t="s">
        <v>52</v>
      </c>
      <c r="G29" s="43" t="s">
        <v>90</v>
      </c>
      <c r="H29" s="75" t="s">
        <v>40</v>
      </c>
      <c r="I29" s="75" t="s">
        <v>91</v>
      </c>
      <c r="J29" s="76" t="s">
        <v>42</v>
      </c>
      <c r="K29" s="62" t="s">
        <v>43</v>
      </c>
      <c r="L29" s="77" t="s">
        <v>44</v>
      </c>
      <c r="M29" s="76" t="s">
        <v>45</v>
      </c>
      <c r="N29" s="77" t="s">
        <v>92</v>
      </c>
      <c r="O29" s="74" t="s">
        <v>47</v>
      </c>
      <c r="P29" s="78">
        <v>3300</v>
      </c>
      <c r="Q29" s="79">
        <v>0</v>
      </c>
      <c r="R29" s="78">
        <v>1951</v>
      </c>
      <c r="S29" s="66">
        <f t="shared" si="7"/>
        <v>0.59121212121212119</v>
      </c>
      <c r="T29" s="67">
        <v>0</v>
      </c>
      <c r="U29" s="82">
        <v>5297845.5</v>
      </c>
      <c r="V29" s="81">
        <v>5494529.4000000004</v>
      </c>
      <c r="W29" s="81">
        <v>2284648.4700000002</v>
      </c>
      <c r="X29" s="69">
        <f>W29/U29</f>
        <v>0.43124105261280271</v>
      </c>
      <c r="Y29" s="70">
        <f>W29/V29</f>
        <v>0.41580421245903243</v>
      </c>
      <c r="Z29" s="58"/>
    </row>
    <row r="30" spans="1:26" s="59" customFormat="1" ht="35.25" customHeight="1" x14ac:dyDescent="0.2">
      <c r="A30" s="58"/>
      <c r="B30" s="60"/>
      <c r="C30" s="61"/>
      <c r="D30" s="73" t="s">
        <v>37</v>
      </c>
      <c r="E30" s="74" t="s">
        <v>51</v>
      </c>
      <c r="F30" s="74" t="s">
        <v>52</v>
      </c>
      <c r="G30" s="43" t="s">
        <v>90</v>
      </c>
      <c r="H30" s="75" t="s">
        <v>40</v>
      </c>
      <c r="I30" s="75" t="s">
        <v>91</v>
      </c>
      <c r="J30" s="76" t="s">
        <v>42</v>
      </c>
      <c r="K30" s="62" t="s">
        <v>43</v>
      </c>
      <c r="L30" s="77" t="s">
        <v>44</v>
      </c>
      <c r="M30" s="76" t="s">
        <v>45</v>
      </c>
      <c r="N30" s="77" t="s">
        <v>93</v>
      </c>
      <c r="O30" s="74" t="s">
        <v>47</v>
      </c>
      <c r="P30" s="78">
        <v>1539</v>
      </c>
      <c r="Q30" s="79">
        <v>0</v>
      </c>
      <c r="R30" s="78">
        <v>711</v>
      </c>
      <c r="S30" s="66">
        <f t="shared" si="7"/>
        <v>0.46198830409356723</v>
      </c>
      <c r="T30" s="67">
        <v>0</v>
      </c>
      <c r="U30" s="82">
        <v>2648922.75</v>
      </c>
      <c r="V30" s="81">
        <v>2747264.7</v>
      </c>
      <c r="W30" s="81">
        <v>1142324.2350000001</v>
      </c>
      <c r="X30" s="69">
        <f t="shared" ref="X30:X32" si="11">W30/U30</f>
        <v>0.43124105261280271</v>
      </c>
      <c r="Y30" s="70">
        <f t="shared" ref="Y30:Y32" si="12">W30/V30</f>
        <v>0.41580421245903243</v>
      </c>
      <c r="Z30" s="58"/>
    </row>
    <row r="31" spans="1:26" s="59" customFormat="1" ht="27.95" customHeight="1" x14ac:dyDescent="0.2">
      <c r="A31" s="58"/>
      <c r="B31" s="60"/>
      <c r="C31" s="61"/>
      <c r="D31" s="73" t="s">
        <v>37</v>
      </c>
      <c r="E31" s="74" t="s">
        <v>51</v>
      </c>
      <c r="F31" s="74" t="s">
        <v>52</v>
      </c>
      <c r="G31" s="43" t="s">
        <v>90</v>
      </c>
      <c r="H31" s="75" t="s">
        <v>40</v>
      </c>
      <c r="I31" s="75" t="s">
        <v>91</v>
      </c>
      <c r="J31" s="76" t="s">
        <v>42</v>
      </c>
      <c r="K31" s="62" t="s">
        <v>43</v>
      </c>
      <c r="L31" s="77" t="s">
        <v>44</v>
      </c>
      <c r="M31" s="76" t="s">
        <v>45</v>
      </c>
      <c r="N31" s="77" t="s">
        <v>94</v>
      </c>
      <c r="O31" s="74" t="s">
        <v>47</v>
      </c>
      <c r="P31" s="78">
        <v>22500</v>
      </c>
      <c r="Q31" s="79">
        <v>0</v>
      </c>
      <c r="R31" s="78">
        <v>13583</v>
      </c>
      <c r="S31" s="66">
        <f t="shared" si="7"/>
        <v>0.60368888888888894</v>
      </c>
      <c r="T31" s="67">
        <v>0</v>
      </c>
      <c r="U31" s="82">
        <v>6180819.75</v>
      </c>
      <c r="V31" s="81">
        <v>6410284.2999999998</v>
      </c>
      <c r="W31" s="81">
        <v>2665423.2149999999</v>
      </c>
      <c r="X31" s="69">
        <f t="shared" si="11"/>
        <v>0.43124105261280266</v>
      </c>
      <c r="Y31" s="70">
        <f t="shared" si="12"/>
        <v>0.41580421245903243</v>
      </c>
      <c r="Z31" s="58"/>
    </row>
    <row r="32" spans="1:26" s="59" customFormat="1" ht="27.95" customHeight="1" x14ac:dyDescent="0.2">
      <c r="A32" s="58"/>
      <c r="B32" s="60"/>
      <c r="C32" s="61"/>
      <c r="D32" s="73" t="s">
        <v>37</v>
      </c>
      <c r="E32" s="74" t="s">
        <v>51</v>
      </c>
      <c r="F32" s="74" t="s">
        <v>52</v>
      </c>
      <c r="G32" s="43" t="s">
        <v>90</v>
      </c>
      <c r="H32" s="75" t="s">
        <v>40</v>
      </c>
      <c r="I32" s="75" t="s">
        <v>91</v>
      </c>
      <c r="J32" s="76" t="s">
        <v>42</v>
      </c>
      <c r="K32" s="62" t="s">
        <v>43</v>
      </c>
      <c r="L32" s="77" t="s">
        <v>44</v>
      </c>
      <c r="M32" s="76" t="s">
        <v>45</v>
      </c>
      <c r="N32" s="77" t="s">
        <v>95</v>
      </c>
      <c r="O32" s="74" t="s">
        <v>47</v>
      </c>
      <c r="P32" s="78">
        <v>550</v>
      </c>
      <c r="Q32" s="79">
        <v>0</v>
      </c>
      <c r="R32" s="78">
        <v>87</v>
      </c>
      <c r="S32" s="66">
        <f>R32/P32</f>
        <v>0.15818181818181817</v>
      </c>
      <c r="T32" s="67">
        <v>0</v>
      </c>
      <c r="U32" s="82">
        <v>3531897</v>
      </c>
      <c r="V32" s="81">
        <v>3663019.6</v>
      </c>
      <c r="W32" s="81">
        <v>1523098.9800000002</v>
      </c>
      <c r="X32" s="69">
        <f t="shared" si="11"/>
        <v>0.43124105261280277</v>
      </c>
      <c r="Y32" s="70">
        <f t="shared" si="12"/>
        <v>0.41580421245903249</v>
      </c>
      <c r="Z32" s="58"/>
    </row>
    <row r="33" spans="1:26" s="59" customFormat="1" ht="22.5" customHeight="1" x14ac:dyDescent="0.2">
      <c r="A33" s="58"/>
      <c r="B33" s="60"/>
      <c r="C33" s="61"/>
      <c r="D33" s="73" t="s">
        <v>37</v>
      </c>
      <c r="E33" s="74" t="s">
        <v>51</v>
      </c>
      <c r="F33" s="74" t="s">
        <v>52</v>
      </c>
      <c r="G33" s="74" t="s">
        <v>96</v>
      </c>
      <c r="H33" s="75" t="s">
        <v>40</v>
      </c>
      <c r="I33" s="75" t="s">
        <v>97</v>
      </c>
      <c r="J33" s="76" t="s">
        <v>42</v>
      </c>
      <c r="K33" s="62" t="s">
        <v>43</v>
      </c>
      <c r="L33" s="77" t="s">
        <v>44</v>
      </c>
      <c r="M33" s="76" t="s">
        <v>45</v>
      </c>
      <c r="N33" s="77" t="s">
        <v>98</v>
      </c>
      <c r="O33" s="74" t="s">
        <v>47</v>
      </c>
      <c r="P33" s="78">
        <v>3000</v>
      </c>
      <c r="Q33" s="79">
        <v>0</v>
      </c>
      <c r="R33" s="78">
        <v>2636</v>
      </c>
      <c r="S33" s="66">
        <f>R33/P33</f>
        <v>0.87866666666666671</v>
      </c>
      <c r="T33" s="67">
        <v>0</v>
      </c>
      <c r="U33" s="68">
        <v>387003.6</v>
      </c>
      <c r="V33" s="68">
        <v>418974.78</v>
      </c>
      <c r="W33" s="68">
        <v>125083.5</v>
      </c>
      <c r="X33" s="69">
        <f>W33/U33</f>
        <v>0.32321017168832539</v>
      </c>
      <c r="Y33" s="70">
        <f>W33/V33</f>
        <v>0.29854660941644268</v>
      </c>
      <c r="Z33" s="83"/>
    </row>
    <row r="34" spans="1:26" s="59" customFormat="1" ht="24" customHeight="1" x14ac:dyDescent="0.2">
      <c r="A34" s="58"/>
      <c r="B34" s="60"/>
      <c r="C34" s="61"/>
      <c r="D34" s="73" t="s">
        <v>37</v>
      </c>
      <c r="E34" s="74" t="s">
        <v>51</v>
      </c>
      <c r="F34" s="74" t="s">
        <v>52</v>
      </c>
      <c r="G34" s="74" t="s">
        <v>96</v>
      </c>
      <c r="H34" s="75" t="s">
        <v>40</v>
      </c>
      <c r="I34" s="75" t="s">
        <v>97</v>
      </c>
      <c r="J34" s="76" t="s">
        <v>42</v>
      </c>
      <c r="K34" s="62" t="s">
        <v>43</v>
      </c>
      <c r="L34" s="77" t="s">
        <v>44</v>
      </c>
      <c r="M34" s="76" t="s">
        <v>45</v>
      </c>
      <c r="N34" s="77" t="s">
        <v>99</v>
      </c>
      <c r="O34" s="74" t="s">
        <v>47</v>
      </c>
      <c r="P34" s="78">
        <v>500</v>
      </c>
      <c r="Q34" s="79">
        <v>0</v>
      </c>
      <c r="R34" s="78">
        <v>201</v>
      </c>
      <c r="S34" s="66">
        <f t="shared" ref="S34:S35" si="13">R34/P34</f>
        <v>0.40200000000000002</v>
      </c>
      <c r="T34" s="67">
        <v>0</v>
      </c>
      <c r="U34" s="68">
        <v>580505.4</v>
      </c>
      <c r="V34" s="68">
        <v>628462.17000000004</v>
      </c>
      <c r="W34" s="68">
        <v>187625.24</v>
      </c>
      <c r="X34" s="69">
        <f t="shared" ref="X34:X35" si="14">W34/U34</f>
        <v>0.32321015446195672</v>
      </c>
      <c r="Y34" s="70">
        <f t="shared" ref="Y34:Y35" si="15">W34/V34</f>
        <v>0.29854659350458596</v>
      </c>
      <c r="Z34" s="83"/>
    </row>
    <row r="35" spans="1:26" s="59" customFormat="1" ht="21.75" customHeight="1" x14ac:dyDescent="0.2">
      <c r="A35" s="58"/>
      <c r="B35" s="60"/>
      <c r="C35" s="61"/>
      <c r="D35" s="73" t="s">
        <v>37</v>
      </c>
      <c r="E35" s="74" t="s">
        <v>51</v>
      </c>
      <c r="F35" s="74" t="s">
        <v>52</v>
      </c>
      <c r="G35" s="74" t="s">
        <v>96</v>
      </c>
      <c r="H35" s="75" t="s">
        <v>40</v>
      </c>
      <c r="I35" s="75" t="s">
        <v>97</v>
      </c>
      <c r="J35" s="76" t="s">
        <v>42</v>
      </c>
      <c r="K35" s="62" t="s">
        <v>43</v>
      </c>
      <c r="L35" s="77" t="s">
        <v>44</v>
      </c>
      <c r="M35" s="76" t="s">
        <v>45</v>
      </c>
      <c r="N35" s="77" t="s">
        <v>100</v>
      </c>
      <c r="O35" s="74" t="s">
        <v>47</v>
      </c>
      <c r="P35" s="78">
        <v>240</v>
      </c>
      <c r="Q35" s="79">
        <v>0</v>
      </c>
      <c r="R35" s="78">
        <v>69</v>
      </c>
      <c r="S35" s="66">
        <f t="shared" si="13"/>
        <v>0.28749999999999998</v>
      </c>
      <c r="T35" s="67">
        <v>0</v>
      </c>
      <c r="U35" s="68">
        <v>967509</v>
      </c>
      <c r="V35" s="68">
        <v>1047436.95</v>
      </c>
      <c r="W35" s="68">
        <v>312708.74</v>
      </c>
      <c r="X35" s="69">
        <f t="shared" si="14"/>
        <v>0.32321016135250419</v>
      </c>
      <c r="Y35" s="70">
        <f t="shared" si="15"/>
        <v>0.29854659986932863</v>
      </c>
      <c r="Z35" s="83"/>
    </row>
    <row r="36" spans="1:26" s="59" customFormat="1" ht="22.5" customHeight="1" x14ac:dyDescent="0.2">
      <c r="A36" s="58"/>
      <c r="B36" s="60"/>
      <c r="C36" s="61"/>
      <c r="D36" s="73" t="s">
        <v>37</v>
      </c>
      <c r="E36" s="74" t="s">
        <v>51</v>
      </c>
      <c r="F36" s="74" t="s">
        <v>52</v>
      </c>
      <c r="G36" s="74" t="s">
        <v>101</v>
      </c>
      <c r="H36" s="75" t="s">
        <v>40</v>
      </c>
      <c r="I36" s="75" t="s">
        <v>102</v>
      </c>
      <c r="J36" s="76" t="s">
        <v>42</v>
      </c>
      <c r="K36" s="62" t="s">
        <v>43</v>
      </c>
      <c r="L36" s="77" t="s">
        <v>44</v>
      </c>
      <c r="M36" s="76" t="s">
        <v>45</v>
      </c>
      <c r="N36" s="77" t="s">
        <v>103</v>
      </c>
      <c r="O36" s="74" t="s">
        <v>47</v>
      </c>
      <c r="P36" s="78">
        <v>70</v>
      </c>
      <c r="Q36" s="79">
        <v>0</v>
      </c>
      <c r="R36" s="78">
        <v>0</v>
      </c>
      <c r="S36" s="66">
        <f>R36/P36</f>
        <v>0</v>
      </c>
      <c r="T36" s="67">
        <v>0</v>
      </c>
      <c r="U36" s="68">
        <v>266490.90000000002</v>
      </c>
      <c r="V36" s="68">
        <v>280125.90000000002</v>
      </c>
      <c r="W36" s="68">
        <v>113499.65</v>
      </c>
      <c r="X36" s="69">
        <f>W36/U36</f>
        <v>0.42590441174539162</v>
      </c>
      <c r="Y36" s="70">
        <f>W36/V36</f>
        <v>0.40517370939281228</v>
      </c>
      <c r="Z36" s="83"/>
    </row>
    <row r="37" spans="1:26" s="59" customFormat="1" ht="22.5" customHeight="1" x14ac:dyDescent="0.2">
      <c r="A37" s="58"/>
      <c r="B37" s="60"/>
      <c r="C37" s="61"/>
      <c r="D37" s="73" t="s">
        <v>37</v>
      </c>
      <c r="E37" s="74" t="s">
        <v>51</v>
      </c>
      <c r="F37" s="74" t="s">
        <v>52</v>
      </c>
      <c r="G37" s="74" t="s">
        <v>101</v>
      </c>
      <c r="H37" s="75" t="s">
        <v>40</v>
      </c>
      <c r="I37" s="75" t="s">
        <v>102</v>
      </c>
      <c r="J37" s="76" t="s">
        <v>42</v>
      </c>
      <c r="K37" s="62" t="s">
        <v>43</v>
      </c>
      <c r="L37" s="77" t="s">
        <v>44</v>
      </c>
      <c r="M37" s="76" t="s">
        <v>45</v>
      </c>
      <c r="N37" s="77" t="s">
        <v>104</v>
      </c>
      <c r="O37" s="74" t="s">
        <v>47</v>
      </c>
      <c r="P37" s="78">
        <v>300</v>
      </c>
      <c r="Q37" s="79">
        <v>0</v>
      </c>
      <c r="R37" s="78">
        <v>194</v>
      </c>
      <c r="S37" s="66">
        <f t="shared" ref="S37:S53" si="16">R37/P37</f>
        <v>0.64666666666666661</v>
      </c>
      <c r="T37" s="67">
        <v>0</v>
      </c>
      <c r="U37" s="68">
        <v>355321.2</v>
      </c>
      <c r="V37" s="68">
        <v>373501.2</v>
      </c>
      <c r="W37" s="68">
        <v>151332.87</v>
      </c>
      <c r="X37" s="69">
        <f t="shared" ref="X37:X41" si="17">W37/U37</f>
        <v>0.42590442112657501</v>
      </c>
      <c r="Y37" s="70">
        <f t="shared" ref="Y37:Y41" si="18">W37/V37</f>
        <v>0.40517371831737087</v>
      </c>
      <c r="Z37" s="83"/>
    </row>
    <row r="38" spans="1:26" s="59" customFormat="1" ht="21.75" customHeight="1" x14ac:dyDescent="0.2">
      <c r="A38" s="58"/>
      <c r="B38" s="60"/>
      <c r="C38" s="61"/>
      <c r="D38" s="73" t="s">
        <v>37</v>
      </c>
      <c r="E38" s="74" t="s">
        <v>51</v>
      </c>
      <c r="F38" s="74" t="s">
        <v>52</v>
      </c>
      <c r="G38" s="74" t="s">
        <v>101</v>
      </c>
      <c r="H38" s="75" t="s">
        <v>40</v>
      </c>
      <c r="I38" s="75" t="s">
        <v>102</v>
      </c>
      <c r="J38" s="76" t="s">
        <v>42</v>
      </c>
      <c r="K38" s="62" t="s">
        <v>43</v>
      </c>
      <c r="L38" s="77" t="s">
        <v>44</v>
      </c>
      <c r="M38" s="76" t="s">
        <v>45</v>
      </c>
      <c r="N38" s="77" t="s">
        <v>105</v>
      </c>
      <c r="O38" s="74" t="s">
        <v>47</v>
      </c>
      <c r="P38" s="78">
        <v>45000</v>
      </c>
      <c r="Q38" s="79">
        <v>0</v>
      </c>
      <c r="R38" s="78">
        <v>25132</v>
      </c>
      <c r="S38" s="66">
        <f t="shared" si="16"/>
        <v>0.55848888888888892</v>
      </c>
      <c r="T38" s="67">
        <v>0</v>
      </c>
      <c r="U38" s="68">
        <v>355321.2</v>
      </c>
      <c r="V38" s="68">
        <v>373501.2</v>
      </c>
      <c r="W38" s="68">
        <v>151332.87</v>
      </c>
      <c r="X38" s="69">
        <f t="shared" si="17"/>
        <v>0.42590442112657501</v>
      </c>
      <c r="Y38" s="70">
        <f t="shared" si="18"/>
        <v>0.40517371831737087</v>
      </c>
      <c r="Z38" s="83"/>
    </row>
    <row r="39" spans="1:26" s="59" customFormat="1" ht="18.75" customHeight="1" x14ac:dyDescent="0.2">
      <c r="A39" s="58"/>
      <c r="B39" s="60"/>
      <c r="C39" s="61"/>
      <c r="D39" s="73" t="s">
        <v>37</v>
      </c>
      <c r="E39" s="74" t="s">
        <v>51</v>
      </c>
      <c r="F39" s="74" t="s">
        <v>52</v>
      </c>
      <c r="G39" s="74" t="s">
        <v>101</v>
      </c>
      <c r="H39" s="75" t="s">
        <v>40</v>
      </c>
      <c r="I39" s="75" t="s">
        <v>102</v>
      </c>
      <c r="J39" s="76" t="s">
        <v>42</v>
      </c>
      <c r="K39" s="62" t="s">
        <v>43</v>
      </c>
      <c r="L39" s="77" t="s">
        <v>44</v>
      </c>
      <c r="M39" s="76" t="s">
        <v>45</v>
      </c>
      <c r="N39" s="77" t="s">
        <v>103</v>
      </c>
      <c r="O39" s="74" t="s">
        <v>47</v>
      </c>
      <c r="P39" s="78">
        <v>250</v>
      </c>
      <c r="Q39" s="79">
        <v>0</v>
      </c>
      <c r="R39" s="78">
        <v>149</v>
      </c>
      <c r="S39" s="66">
        <f t="shared" si="16"/>
        <v>0.59599999999999997</v>
      </c>
      <c r="T39" s="67">
        <v>0</v>
      </c>
      <c r="U39" s="68">
        <v>284256.96000000002</v>
      </c>
      <c r="V39" s="68">
        <v>298800.96000000002</v>
      </c>
      <c r="W39" s="68">
        <v>121066.3</v>
      </c>
      <c r="X39" s="69">
        <f t="shared" si="17"/>
        <v>0.42590443519835008</v>
      </c>
      <c r="Y39" s="70">
        <f t="shared" si="18"/>
        <v>0.40517373170420867</v>
      </c>
      <c r="Z39" s="83"/>
    </row>
    <row r="40" spans="1:26" s="59" customFormat="1" ht="24" customHeight="1" x14ac:dyDescent="0.2">
      <c r="A40" s="58"/>
      <c r="B40" s="60"/>
      <c r="C40" s="61"/>
      <c r="D40" s="73" t="s">
        <v>37</v>
      </c>
      <c r="E40" s="74" t="s">
        <v>51</v>
      </c>
      <c r="F40" s="74" t="s">
        <v>52</v>
      </c>
      <c r="G40" s="74" t="s">
        <v>101</v>
      </c>
      <c r="H40" s="75" t="s">
        <v>40</v>
      </c>
      <c r="I40" s="75" t="s">
        <v>102</v>
      </c>
      <c r="J40" s="76" t="s">
        <v>42</v>
      </c>
      <c r="K40" s="62" t="s">
        <v>43</v>
      </c>
      <c r="L40" s="77" t="s">
        <v>44</v>
      </c>
      <c r="M40" s="76" t="s">
        <v>45</v>
      </c>
      <c r="N40" s="77" t="s">
        <v>106</v>
      </c>
      <c r="O40" s="74" t="s">
        <v>47</v>
      </c>
      <c r="P40" s="78">
        <v>120</v>
      </c>
      <c r="Q40" s="79">
        <v>0</v>
      </c>
      <c r="R40" s="78">
        <v>92</v>
      </c>
      <c r="S40" s="66">
        <f t="shared" si="16"/>
        <v>0.76666666666666672</v>
      </c>
      <c r="T40" s="67">
        <v>0</v>
      </c>
      <c r="U40" s="68">
        <v>177660.6</v>
      </c>
      <c r="V40" s="68">
        <v>186750.6</v>
      </c>
      <c r="W40" s="68">
        <v>75666.44</v>
      </c>
      <c r="X40" s="69">
        <f t="shared" si="17"/>
        <v>0.42590444927012516</v>
      </c>
      <c r="Y40" s="70">
        <f t="shared" si="18"/>
        <v>0.40517374509104659</v>
      </c>
      <c r="Z40" s="83"/>
    </row>
    <row r="41" spans="1:26" s="59" customFormat="1" ht="22.5" customHeight="1" x14ac:dyDescent="0.2">
      <c r="A41" s="58"/>
      <c r="B41" s="60"/>
      <c r="C41" s="61"/>
      <c r="D41" s="73" t="s">
        <v>37</v>
      </c>
      <c r="E41" s="74" t="s">
        <v>51</v>
      </c>
      <c r="F41" s="74" t="s">
        <v>52</v>
      </c>
      <c r="G41" s="74" t="s">
        <v>101</v>
      </c>
      <c r="H41" s="75" t="s">
        <v>40</v>
      </c>
      <c r="I41" s="75" t="s">
        <v>102</v>
      </c>
      <c r="J41" s="76" t="s">
        <v>42</v>
      </c>
      <c r="K41" s="62" t="s">
        <v>43</v>
      </c>
      <c r="L41" s="77" t="s">
        <v>44</v>
      </c>
      <c r="M41" s="76" t="s">
        <v>45</v>
      </c>
      <c r="N41" s="77" t="s">
        <v>107</v>
      </c>
      <c r="O41" s="74" t="s">
        <v>47</v>
      </c>
      <c r="P41" s="78">
        <v>500</v>
      </c>
      <c r="Q41" s="79">
        <v>0</v>
      </c>
      <c r="R41" s="78">
        <v>328</v>
      </c>
      <c r="S41" s="66">
        <f t="shared" si="16"/>
        <v>0.65600000000000003</v>
      </c>
      <c r="T41" s="67">
        <v>0</v>
      </c>
      <c r="U41" s="68">
        <v>337555.14</v>
      </c>
      <c r="V41" s="68">
        <v>354826.14</v>
      </c>
      <c r="W41" s="68">
        <v>143766.23000000001</v>
      </c>
      <c r="X41" s="69">
        <f t="shared" si="17"/>
        <v>0.42590443149525142</v>
      </c>
      <c r="Y41" s="70">
        <f t="shared" si="18"/>
        <v>0.40517372818135666</v>
      </c>
      <c r="Z41" s="83"/>
    </row>
    <row r="42" spans="1:26" s="59" customFormat="1" ht="27.95" customHeight="1" x14ac:dyDescent="0.2">
      <c r="A42" s="39"/>
      <c r="B42" s="60"/>
      <c r="C42" s="61"/>
      <c r="D42" s="44" t="s">
        <v>37</v>
      </c>
      <c r="E42" s="43" t="s">
        <v>51</v>
      </c>
      <c r="F42" s="43" t="s">
        <v>52</v>
      </c>
      <c r="G42" s="43" t="s">
        <v>108</v>
      </c>
      <c r="H42" s="45" t="s">
        <v>40</v>
      </c>
      <c r="I42" s="45" t="s">
        <v>109</v>
      </c>
      <c r="J42" s="62" t="s">
        <v>42</v>
      </c>
      <c r="K42" s="62" t="s">
        <v>110</v>
      </c>
      <c r="L42" s="63" t="s">
        <v>44</v>
      </c>
      <c r="M42" s="62" t="s">
        <v>45</v>
      </c>
      <c r="N42" s="63" t="s">
        <v>111</v>
      </c>
      <c r="O42" s="43" t="s">
        <v>47</v>
      </c>
      <c r="P42" s="78">
        <v>250</v>
      </c>
      <c r="Q42" s="78">
        <v>0</v>
      </c>
      <c r="R42" s="78">
        <v>90</v>
      </c>
      <c r="S42" s="84">
        <f t="shared" si="16"/>
        <v>0.36</v>
      </c>
      <c r="T42" s="85">
        <v>0</v>
      </c>
      <c r="U42" s="68">
        <v>1577132.48</v>
      </c>
      <c r="V42" s="68">
        <v>2577236.02</v>
      </c>
      <c r="W42" s="68">
        <v>840647.07</v>
      </c>
      <c r="X42" s="69">
        <f>W42/U42</f>
        <v>0.53302248267691499</v>
      </c>
      <c r="Y42" s="70">
        <f>W42/V42</f>
        <v>0.32618163935175792</v>
      </c>
      <c r="Z42" s="39"/>
    </row>
    <row r="43" spans="1:26" s="59" customFormat="1" ht="27.95" customHeight="1" x14ac:dyDescent="0.2">
      <c r="A43" s="39"/>
      <c r="B43" s="60"/>
      <c r="C43" s="61"/>
      <c r="D43" s="44" t="s">
        <v>37</v>
      </c>
      <c r="E43" s="43" t="s">
        <v>51</v>
      </c>
      <c r="F43" s="43" t="s">
        <v>52</v>
      </c>
      <c r="G43" s="43" t="s">
        <v>108</v>
      </c>
      <c r="H43" s="45" t="s">
        <v>40</v>
      </c>
      <c r="I43" s="45" t="s">
        <v>109</v>
      </c>
      <c r="J43" s="62" t="s">
        <v>42</v>
      </c>
      <c r="K43" s="62" t="s">
        <v>110</v>
      </c>
      <c r="L43" s="63" t="s">
        <v>44</v>
      </c>
      <c r="M43" s="62" t="s">
        <v>45</v>
      </c>
      <c r="N43" s="63" t="s">
        <v>112</v>
      </c>
      <c r="O43" s="43" t="s">
        <v>47</v>
      </c>
      <c r="P43" s="78">
        <v>4</v>
      </c>
      <c r="Q43" s="78">
        <v>0</v>
      </c>
      <c r="R43" s="78">
        <v>2</v>
      </c>
      <c r="S43" s="84">
        <f t="shared" si="16"/>
        <v>0.5</v>
      </c>
      <c r="T43" s="85">
        <v>0</v>
      </c>
      <c r="U43" s="68">
        <v>788566.24</v>
      </c>
      <c r="V43" s="68">
        <v>1288618.01</v>
      </c>
      <c r="W43" s="68">
        <v>420323.53</v>
      </c>
      <c r="X43" s="69">
        <f t="shared" ref="X43:X47" si="19">W43/U43</f>
        <v>0.53302247633629363</v>
      </c>
      <c r="Y43" s="70">
        <f t="shared" ref="Y43:Y47" si="20">W43/V43</f>
        <v>0.32618163547163215</v>
      </c>
      <c r="Z43" s="39"/>
    </row>
    <row r="44" spans="1:26" s="59" customFormat="1" ht="27.95" customHeight="1" x14ac:dyDescent="0.2">
      <c r="A44" s="39"/>
      <c r="B44" s="60"/>
      <c r="C44" s="61"/>
      <c r="D44" s="44" t="s">
        <v>37</v>
      </c>
      <c r="E44" s="43" t="s">
        <v>51</v>
      </c>
      <c r="F44" s="43" t="s">
        <v>52</v>
      </c>
      <c r="G44" s="43" t="s">
        <v>108</v>
      </c>
      <c r="H44" s="45" t="s">
        <v>40</v>
      </c>
      <c r="I44" s="45" t="s">
        <v>109</v>
      </c>
      <c r="J44" s="62" t="s">
        <v>42</v>
      </c>
      <c r="K44" s="62" t="s">
        <v>110</v>
      </c>
      <c r="L44" s="63" t="s">
        <v>44</v>
      </c>
      <c r="M44" s="62" t="s">
        <v>45</v>
      </c>
      <c r="N44" s="63" t="s">
        <v>113</v>
      </c>
      <c r="O44" s="43" t="s">
        <v>47</v>
      </c>
      <c r="P44" s="78">
        <v>4</v>
      </c>
      <c r="Q44" s="78">
        <v>0</v>
      </c>
      <c r="R44" s="78">
        <v>3</v>
      </c>
      <c r="S44" s="84">
        <f t="shared" si="16"/>
        <v>0.75</v>
      </c>
      <c r="T44" s="85">
        <v>0</v>
      </c>
      <c r="U44" s="68">
        <v>1577132.48</v>
      </c>
      <c r="V44" s="68">
        <v>2577236.02</v>
      </c>
      <c r="W44" s="68">
        <v>840647.07</v>
      </c>
      <c r="X44" s="69">
        <f t="shared" si="19"/>
        <v>0.53302248267691499</v>
      </c>
      <c r="Y44" s="70">
        <f t="shared" si="20"/>
        <v>0.32618163935175792</v>
      </c>
      <c r="Z44" s="39"/>
    </row>
    <row r="45" spans="1:26" s="59" customFormat="1" ht="27.95" customHeight="1" x14ac:dyDescent="0.2">
      <c r="A45" s="39"/>
      <c r="B45" s="60"/>
      <c r="C45" s="61"/>
      <c r="D45" s="44" t="s">
        <v>37</v>
      </c>
      <c r="E45" s="43" t="s">
        <v>51</v>
      </c>
      <c r="F45" s="43" t="s">
        <v>52</v>
      </c>
      <c r="G45" s="43" t="s">
        <v>108</v>
      </c>
      <c r="H45" s="45" t="s">
        <v>40</v>
      </c>
      <c r="I45" s="45" t="s">
        <v>109</v>
      </c>
      <c r="J45" s="62" t="s">
        <v>42</v>
      </c>
      <c r="K45" s="62" t="s">
        <v>110</v>
      </c>
      <c r="L45" s="63" t="s">
        <v>44</v>
      </c>
      <c r="M45" s="62" t="s">
        <v>45</v>
      </c>
      <c r="N45" s="63" t="s">
        <v>114</v>
      </c>
      <c r="O45" s="43" t="s">
        <v>47</v>
      </c>
      <c r="P45" s="78">
        <v>8</v>
      </c>
      <c r="Q45" s="78">
        <v>0</v>
      </c>
      <c r="R45" s="78">
        <v>8</v>
      </c>
      <c r="S45" s="84">
        <f t="shared" si="16"/>
        <v>1</v>
      </c>
      <c r="T45" s="85">
        <v>0</v>
      </c>
      <c r="U45" s="68">
        <v>1577132.48</v>
      </c>
      <c r="V45" s="68">
        <v>2577236.02</v>
      </c>
      <c r="W45" s="68">
        <v>840647.07</v>
      </c>
      <c r="X45" s="69">
        <f t="shared" si="19"/>
        <v>0.53302248267691499</v>
      </c>
      <c r="Y45" s="70">
        <f t="shared" si="20"/>
        <v>0.32618163935175792</v>
      </c>
      <c r="Z45" s="39"/>
    </row>
    <row r="46" spans="1:26" s="59" customFormat="1" ht="27.95" customHeight="1" x14ac:dyDescent="0.2">
      <c r="A46" s="39"/>
      <c r="B46" s="60"/>
      <c r="C46" s="61"/>
      <c r="D46" s="44" t="s">
        <v>37</v>
      </c>
      <c r="E46" s="43" t="s">
        <v>51</v>
      </c>
      <c r="F46" s="43" t="s">
        <v>52</v>
      </c>
      <c r="G46" s="43" t="s">
        <v>108</v>
      </c>
      <c r="H46" s="45" t="s">
        <v>40</v>
      </c>
      <c r="I46" s="45" t="s">
        <v>109</v>
      </c>
      <c r="J46" s="62" t="s">
        <v>42</v>
      </c>
      <c r="K46" s="62" t="s">
        <v>110</v>
      </c>
      <c r="L46" s="63" t="s">
        <v>44</v>
      </c>
      <c r="M46" s="62" t="s">
        <v>45</v>
      </c>
      <c r="N46" s="63" t="s">
        <v>115</v>
      </c>
      <c r="O46" s="43" t="s">
        <v>47</v>
      </c>
      <c r="P46" s="78">
        <v>4</v>
      </c>
      <c r="Q46" s="78">
        <v>0</v>
      </c>
      <c r="R46" s="78">
        <v>1</v>
      </c>
      <c r="S46" s="84">
        <f t="shared" si="16"/>
        <v>0.25</v>
      </c>
      <c r="T46" s="85">
        <v>0</v>
      </c>
      <c r="U46" s="68">
        <v>1577132.48</v>
      </c>
      <c r="V46" s="68">
        <v>2577236.0299999998</v>
      </c>
      <c r="W46" s="68">
        <v>840647.07</v>
      </c>
      <c r="X46" s="69">
        <f t="shared" si="19"/>
        <v>0.53302248267691499</v>
      </c>
      <c r="Y46" s="70">
        <f t="shared" si="20"/>
        <v>0.32618163808613215</v>
      </c>
      <c r="Z46" s="39"/>
    </row>
    <row r="47" spans="1:26" s="59" customFormat="1" ht="27.95" customHeight="1" x14ac:dyDescent="0.2">
      <c r="A47" s="39"/>
      <c r="B47" s="60"/>
      <c r="C47" s="61"/>
      <c r="D47" s="44" t="s">
        <v>37</v>
      </c>
      <c r="E47" s="43" t="s">
        <v>51</v>
      </c>
      <c r="F47" s="43" t="s">
        <v>52</v>
      </c>
      <c r="G47" s="43" t="s">
        <v>108</v>
      </c>
      <c r="H47" s="45" t="s">
        <v>40</v>
      </c>
      <c r="I47" s="45" t="s">
        <v>109</v>
      </c>
      <c r="J47" s="62" t="s">
        <v>42</v>
      </c>
      <c r="K47" s="62" t="s">
        <v>110</v>
      </c>
      <c r="L47" s="63" t="s">
        <v>44</v>
      </c>
      <c r="M47" s="62" t="s">
        <v>45</v>
      </c>
      <c r="N47" s="63" t="s">
        <v>116</v>
      </c>
      <c r="O47" s="43" t="s">
        <v>47</v>
      </c>
      <c r="P47" s="78">
        <v>12</v>
      </c>
      <c r="Q47" s="78">
        <v>0</v>
      </c>
      <c r="R47" s="79">
        <v>6</v>
      </c>
      <c r="S47" s="84">
        <f t="shared" si="16"/>
        <v>0.5</v>
      </c>
      <c r="T47" s="85">
        <v>0</v>
      </c>
      <c r="U47" s="68">
        <v>788566.24</v>
      </c>
      <c r="V47" s="68">
        <v>1288618.01</v>
      </c>
      <c r="W47" s="68">
        <v>420323.54</v>
      </c>
      <c r="X47" s="69">
        <f t="shared" si="19"/>
        <v>0.53302248901753646</v>
      </c>
      <c r="Y47" s="70">
        <f t="shared" si="20"/>
        <v>0.3261816432318837</v>
      </c>
      <c r="Z47" s="39"/>
    </row>
    <row r="48" spans="1:26" s="59" customFormat="1" ht="22.5" customHeight="1" x14ac:dyDescent="0.2">
      <c r="A48" s="39"/>
      <c r="B48" s="60"/>
      <c r="C48" s="61"/>
      <c r="D48" s="44" t="s">
        <v>37</v>
      </c>
      <c r="E48" s="43" t="s">
        <v>51</v>
      </c>
      <c r="F48" s="43" t="s">
        <v>52</v>
      </c>
      <c r="G48" s="43" t="s">
        <v>117</v>
      </c>
      <c r="H48" s="86" t="s">
        <v>40</v>
      </c>
      <c r="I48" s="86" t="s">
        <v>118</v>
      </c>
      <c r="J48" s="87" t="s">
        <v>42</v>
      </c>
      <c r="K48" s="62" t="s">
        <v>110</v>
      </c>
      <c r="L48" s="88" t="s">
        <v>44</v>
      </c>
      <c r="M48" s="87" t="s">
        <v>45</v>
      </c>
      <c r="N48" s="88" t="s">
        <v>119</v>
      </c>
      <c r="O48" s="89" t="s">
        <v>47</v>
      </c>
      <c r="P48" s="78">
        <v>8</v>
      </c>
      <c r="Q48" s="79">
        <v>0</v>
      </c>
      <c r="R48" s="78">
        <v>8</v>
      </c>
      <c r="S48" s="66">
        <f t="shared" si="16"/>
        <v>1</v>
      </c>
      <c r="T48" s="67">
        <v>0</v>
      </c>
      <c r="U48" s="68">
        <v>1219395.3</v>
      </c>
      <c r="V48" s="68">
        <v>1672154.52</v>
      </c>
      <c r="W48" s="68">
        <v>637371.54</v>
      </c>
      <c r="X48" s="69">
        <f>W48/U48</f>
        <v>0.52269476518402191</v>
      </c>
      <c r="Y48" s="70">
        <f>W48/V48</f>
        <v>0.38116784805270271</v>
      </c>
      <c r="Z48" s="58"/>
    </row>
    <row r="49" spans="1:26" s="59" customFormat="1" ht="20.25" customHeight="1" x14ac:dyDescent="0.2">
      <c r="A49" s="39"/>
      <c r="B49" s="60"/>
      <c r="C49" s="61"/>
      <c r="D49" s="44" t="s">
        <v>37</v>
      </c>
      <c r="E49" s="43" t="s">
        <v>51</v>
      </c>
      <c r="F49" s="43" t="s">
        <v>52</v>
      </c>
      <c r="G49" s="44" t="s">
        <v>117</v>
      </c>
      <c r="H49" s="90" t="s">
        <v>40</v>
      </c>
      <c r="I49" s="86" t="s">
        <v>118</v>
      </c>
      <c r="J49" s="91" t="s">
        <v>42</v>
      </c>
      <c r="K49" s="62" t="s">
        <v>110</v>
      </c>
      <c r="L49" s="92" t="s">
        <v>44</v>
      </c>
      <c r="M49" s="91" t="s">
        <v>45</v>
      </c>
      <c r="N49" s="92" t="s">
        <v>120</v>
      </c>
      <c r="O49" s="93" t="s">
        <v>47</v>
      </c>
      <c r="P49" s="78">
        <v>1</v>
      </c>
      <c r="Q49" s="79">
        <v>0</v>
      </c>
      <c r="R49" s="78">
        <v>0</v>
      </c>
      <c r="S49" s="66">
        <f t="shared" si="16"/>
        <v>0</v>
      </c>
      <c r="T49" s="67">
        <v>0</v>
      </c>
      <c r="U49" s="68">
        <v>1524244.12</v>
      </c>
      <c r="V49" s="68">
        <v>1672154.52</v>
      </c>
      <c r="W49" s="68">
        <v>637371.54</v>
      </c>
      <c r="X49" s="69">
        <f t="shared" ref="X49:X53" si="21">W49/U49</f>
        <v>0.41815581351890008</v>
      </c>
      <c r="Y49" s="70">
        <f t="shared" ref="Y49:Y53" si="22">W49/V49</f>
        <v>0.38116784805270271</v>
      </c>
      <c r="Z49" s="58"/>
    </row>
    <row r="50" spans="1:26" s="59" customFormat="1" ht="21.75" customHeight="1" x14ac:dyDescent="0.2">
      <c r="A50" s="39"/>
      <c r="B50" s="60"/>
      <c r="C50" s="61"/>
      <c r="D50" s="44" t="s">
        <v>37</v>
      </c>
      <c r="E50" s="43" t="s">
        <v>51</v>
      </c>
      <c r="F50" s="43" t="s">
        <v>52</v>
      </c>
      <c r="G50" s="44" t="s">
        <v>117</v>
      </c>
      <c r="H50" s="45" t="s">
        <v>40</v>
      </c>
      <c r="I50" s="86" t="s">
        <v>118</v>
      </c>
      <c r="J50" s="62" t="s">
        <v>42</v>
      </c>
      <c r="K50" s="62" t="s">
        <v>110</v>
      </c>
      <c r="L50" s="63" t="s">
        <v>44</v>
      </c>
      <c r="M50" s="62" t="s">
        <v>45</v>
      </c>
      <c r="N50" s="63" t="s">
        <v>121</v>
      </c>
      <c r="O50" s="43" t="s">
        <v>47</v>
      </c>
      <c r="P50" s="78">
        <v>10</v>
      </c>
      <c r="Q50" s="79">
        <v>0</v>
      </c>
      <c r="R50" s="78">
        <v>2</v>
      </c>
      <c r="S50" s="66">
        <f t="shared" si="16"/>
        <v>0.2</v>
      </c>
      <c r="T50" s="67">
        <v>0</v>
      </c>
      <c r="U50" s="68">
        <v>914546.48</v>
      </c>
      <c r="V50" s="68">
        <v>1003292.71</v>
      </c>
      <c r="W50" s="68">
        <v>382422.92</v>
      </c>
      <c r="X50" s="69">
        <f t="shared" si="21"/>
        <v>0.41815580548732745</v>
      </c>
      <c r="Y50" s="70">
        <f t="shared" si="22"/>
        <v>0.38116784482566407</v>
      </c>
      <c r="Z50" s="58"/>
    </row>
    <row r="51" spans="1:26" s="59" customFormat="1" ht="18.75" customHeight="1" x14ac:dyDescent="0.2">
      <c r="A51" s="39"/>
      <c r="B51" s="60"/>
      <c r="C51" s="61"/>
      <c r="D51" s="44" t="s">
        <v>37</v>
      </c>
      <c r="E51" s="43" t="s">
        <v>51</v>
      </c>
      <c r="F51" s="43" t="s">
        <v>52</v>
      </c>
      <c r="G51" s="43" t="s">
        <v>117</v>
      </c>
      <c r="H51" s="45" t="s">
        <v>40</v>
      </c>
      <c r="I51" s="86" t="s">
        <v>118</v>
      </c>
      <c r="J51" s="62" t="s">
        <v>42</v>
      </c>
      <c r="K51" s="62" t="s">
        <v>110</v>
      </c>
      <c r="L51" s="63" t="s">
        <v>44</v>
      </c>
      <c r="M51" s="62" t="s">
        <v>45</v>
      </c>
      <c r="N51" s="63" t="s">
        <v>122</v>
      </c>
      <c r="O51" s="43" t="s">
        <v>47</v>
      </c>
      <c r="P51" s="78">
        <v>3</v>
      </c>
      <c r="Q51" s="79">
        <v>0</v>
      </c>
      <c r="R51" s="78">
        <v>0</v>
      </c>
      <c r="S51" s="66">
        <f t="shared" si="16"/>
        <v>0</v>
      </c>
      <c r="T51" s="67">
        <v>0</v>
      </c>
      <c r="U51" s="68">
        <v>914546.48</v>
      </c>
      <c r="V51" s="68">
        <v>1003292.71</v>
      </c>
      <c r="W51" s="68">
        <v>382422.92</v>
      </c>
      <c r="X51" s="69">
        <f t="shared" si="21"/>
        <v>0.41815580548732745</v>
      </c>
      <c r="Y51" s="70">
        <f t="shared" si="22"/>
        <v>0.38116784482566407</v>
      </c>
      <c r="Z51" s="58"/>
    </row>
    <row r="52" spans="1:26" s="59" customFormat="1" ht="27.95" customHeight="1" x14ac:dyDescent="0.2">
      <c r="A52" s="39"/>
      <c r="B52" s="60"/>
      <c r="C52" s="61"/>
      <c r="D52" s="44" t="s">
        <v>37</v>
      </c>
      <c r="E52" s="43" t="s">
        <v>51</v>
      </c>
      <c r="F52" s="43" t="s">
        <v>52</v>
      </c>
      <c r="G52" s="44" t="s">
        <v>117</v>
      </c>
      <c r="H52" s="45" t="s">
        <v>40</v>
      </c>
      <c r="I52" s="86" t="s">
        <v>118</v>
      </c>
      <c r="J52" s="62" t="s">
        <v>42</v>
      </c>
      <c r="K52" s="62" t="s">
        <v>110</v>
      </c>
      <c r="L52" s="63" t="s">
        <v>44</v>
      </c>
      <c r="M52" s="62" t="s">
        <v>45</v>
      </c>
      <c r="N52" s="63" t="s">
        <v>123</v>
      </c>
      <c r="O52" s="43" t="s">
        <v>47</v>
      </c>
      <c r="P52" s="78">
        <v>100</v>
      </c>
      <c r="Q52" s="79">
        <v>0</v>
      </c>
      <c r="R52" s="78">
        <v>40</v>
      </c>
      <c r="S52" s="66">
        <f t="shared" si="16"/>
        <v>0.4</v>
      </c>
      <c r="T52" s="67">
        <v>0</v>
      </c>
      <c r="U52" s="68">
        <v>609697.65</v>
      </c>
      <c r="V52" s="68">
        <v>668861.81999999995</v>
      </c>
      <c r="W52" s="68">
        <v>254948.62</v>
      </c>
      <c r="X52" s="69">
        <f t="shared" si="21"/>
        <v>0.41815581870784641</v>
      </c>
      <c r="Y52" s="70">
        <f t="shared" si="22"/>
        <v>0.38116784719450725</v>
      </c>
      <c r="Z52" s="58"/>
    </row>
    <row r="53" spans="1:26" s="59" customFormat="1" ht="14.25" customHeight="1" x14ac:dyDescent="0.2">
      <c r="A53" s="39"/>
      <c r="B53" s="60"/>
      <c r="C53" s="61"/>
      <c r="D53" s="94" t="s">
        <v>37</v>
      </c>
      <c r="E53" s="95" t="s">
        <v>51</v>
      </c>
      <c r="F53" s="95" t="s">
        <v>52</v>
      </c>
      <c r="G53" s="94" t="s">
        <v>117</v>
      </c>
      <c r="H53" s="94" t="s">
        <v>40</v>
      </c>
      <c r="I53" s="86" t="s">
        <v>118</v>
      </c>
      <c r="J53" s="62" t="s">
        <v>42</v>
      </c>
      <c r="K53" s="62" t="s">
        <v>110</v>
      </c>
      <c r="L53" s="63" t="s">
        <v>44</v>
      </c>
      <c r="M53" s="62" t="s">
        <v>45</v>
      </c>
      <c r="N53" s="63" t="s">
        <v>124</v>
      </c>
      <c r="O53" s="43" t="s">
        <v>47</v>
      </c>
      <c r="P53" s="78">
        <v>20</v>
      </c>
      <c r="Q53" s="79">
        <v>0</v>
      </c>
      <c r="R53" s="78">
        <v>15</v>
      </c>
      <c r="S53" s="66">
        <f t="shared" si="16"/>
        <v>0.75</v>
      </c>
      <c r="T53" s="67">
        <v>0</v>
      </c>
      <c r="U53" s="68">
        <v>914546.47</v>
      </c>
      <c r="V53" s="68">
        <v>668861.81999999995</v>
      </c>
      <c r="W53" s="68">
        <v>254948.62</v>
      </c>
      <c r="X53" s="69">
        <f t="shared" si="21"/>
        <v>0.27877054732932272</v>
      </c>
      <c r="Y53" s="70">
        <f t="shared" si="22"/>
        <v>0.38116784719450725</v>
      </c>
      <c r="Z53" s="58"/>
    </row>
    <row r="54" spans="1:26" ht="18.75" customHeight="1" x14ac:dyDescent="0.2">
      <c r="A54" s="96"/>
      <c r="B54" s="97"/>
      <c r="C54" s="98" t="s">
        <v>125</v>
      </c>
      <c r="D54" s="99"/>
      <c r="E54" s="100"/>
      <c r="F54" s="100"/>
      <c r="G54" s="101"/>
      <c r="H54" s="101"/>
      <c r="I54" s="102"/>
      <c r="J54" s="103"/>
      <c r="K54" s="103"/>
      <c r="L54" s="103"/>
      <c r="M54" s="103"/>
      <c r="N54" s="103"/>
      <c r="O54" s="104"/>
      <c r="P54" s="105"/>
      <c r="Q54" s="106"/>
      <c r="R54" s="106"/>
      <c r="S54" s="106"/>
      <c r="T54" s="107"/>
      <c r="U54" s="108">
        <f>SUM(U10:U53)</f>
        <v>93884357.900000021</v>
      </c>
      <c r="V54" s="108">
        <f>SUM(V10:V53)</f>
        <v>102019630.99999997</v>
      </c>
      <c r="W54" s="108">
        <f>SUM(W10:W53)</f>
        <v>27863622.950000003</v>
      </c>
      <c r="X54" s="108"/>
      <c r="Y54" s="108"/>
      <c r="Z54" s="109"/>
    </row>
    <row r="55" spans="1:26" ht="20.25" customHeight="1" x14ac:dyDescent="0.2">
      <c r="A55" s="110"/>
      <c r="B55" s="8" t="s">
        <v>126</v>
      </c>
      <c r="C55" s="111"/>
      <c r="D55" s="111"/>
      <c r="E55" s="112"/>
      <c r="F55" s="112"/>
      <c r="G55" s="113"/>
      <c r="H55" s="113"/>
      <c r="I55" s="113"/>
      <c r="J55" s="113"/>
      <c r="K55" s="113"/>
      <c r="L55" s="113"/>
      <c r="M55" s="113"/>
      <c r="N55" s="113"/>
      <c r="O55" s="113"/>
      <c r="P55" s="114"/>
      <c r="Q55" s="114"/>
      <c r="R55" s="114"/>
      <c r="S55" s="114"/>
      <c r="T55" s="114"/>
      <c r="U55" s="115"/>
      <c r="V55" s="115"/>
      <c r="W55" s="115"/>
      <c r="X55" s="115"/>
      <c r="Y55" s="115"/>
      <c r="Z55" s="116"/>
    </row>
    <row r="56" spans="1:26" x14ac:dyDescent="0.2">
      <c r="B56" s="1"/>
      <c r="C56" s="1"/>
      <c r="D56" s="1"/>
      <c r="E56" s="1"/>
      <c r="F56" s="1"/>
      <c r="G56" s="16"/>
      <c r="H56" s="16"/>
      <c r="I56" s="16"/>
      <c r="J56" s="16"/>
      <c r="K56" s="9"/>
      <c r="L56" s="15"/>
      <c r="M56" s="16"/>
      <c r="N56" s="16"/>
      <c r="O56" s="16"/>
      <c r="V56" s="118"/>
    </row>
    <row r="57" spans="1:26" x14ac:dyDescent="0.2">
      <c r="G57" s="16"/>
      <c r="H57" s="16"/>
      <c r="I57" s="16"/>
      <c r="J57" s="16"/>
      <c r="K57" s="9"/>
      <c r="L57" s="15"/>
      <c r="M57" s="16"/>
      <c r="N57" s="119"/>
      <c r="O57" s="16"/>
      <c r="Q57" s="120"/>
      <c r="R57" s="120"/>
      <c r="S57" s="8"/>
      <c r="T57" s="59"/>
    </row>
    <row r="58" spans="1:26" ht="12" customHeight="1" x14ac:dyDescent="0.2">
      <c r="N58" s="3"/>
      <c r="O58" s="3"/>
      <c r="P58" s="3"/>
      <c r="U58" s="122" t="s">
        <v>127</v>
      </c>
      <c r="V58" s="122"/>
      <c r="W58" s="122"/>
      <c r="X58" s="122"/>
    </row>
    <row r="59" spans="1:26" x14ac:dyDescent="0.2">
      <c r="C59" s="123" t="s">
        <v>128</v>
      </c>
      <c r="D59" s="123"/>
      <c r="E59" s="123"/>
      <c r="F59" s="123"/>
      <c r="G59" s="123"/>
      <c r="H59" s="123"/>
      <c r="K59" s="120"/>
      <c r="L59" s="120"/>
      <c r="N59" s="3"/>
      <c r="O59" s="3"/>
      <c r="P59" s="3"/>
      <c r="U59" s="123" t="s">
        <v>129</v>
      </c>
      <c r="V59" s="123"/>
      <c r="W59" s="123"/>
      <c r="X59" s="123"/>
    </row>
    <row r="60" spans="1:26" x14ac:dyDescent="0.2">
      <c r="C60" s="123" t="s">
        <v>130</v>
      </c>
      <c r="D60" s="123"/>
      <c r="E60" s="123"/>
      <c r="F60" s="123"/>
      <c r="G60" s="123"/>
      <c r="H60" s="123"/>
      <c r="K60" s="120"/>
      <c r="L60" s="120"/>
      <c r="N60" s="3"/>
      <c r="O60" s="3"/>
      <c r="P60" s="3"/>
    </row>
    <row r="61" spans="1:26" x14ac:dyDescent="0.2">
      <c r="K61" s="3"/>
      <c r="M61" s="121"/>
    </row>
    <row r="63" spans="1:26" x14ac:dyDescent="0.2">
      <c r="L63" s="3"/>
    </row>
  </sheetData>
  <mergeCells count="38">
    <mergeCell ref="C60:H60"/>
    <mergeCell ref="C54:D54"/>
    <mergeCell ref="I54:O54"/>
    <mergeCell ref="P54:T54"/>
    <mergeCell ref="U58:X58"/>
    <mergeCell ref="C59:H59"/>
    <mergeCell ref="U59:X59"/>
    <mergeCell ref="U8:U9"/>
    <mergeCell ref="V8:V9"/>
    <mergeCell ref="W8:W9"/>
    <mergeCell ref="X8:Y8"/>
    <mergeCell ref="B10:B53"/>
    <mergeCell ref="C10:C5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0.11811023622047245" right="0.11811023622047245" top="0.11811023622047245" bottom="0.11811023622047245" header="0.31496062992125984" footer="0.31496062992125984"/>
  <pageSetup scale="43" orientation="landscape" horizontalDpi="4294967294" verticalDpi="4294967294" r:id="rId1"/>
  <ignoredErrors>
    <ignoredError sqref="D10:F14 H10:H53 D16:F53 D15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2019-07-16T20:20:12Z</cp:lastPrinted>
  <dcterms:created xsi:type="dcterms:W3CDTF">2019-07-16T20:17:36Z</dcterms:created>
  <dcterms:modified xsi:type="dcterms:W3CDTF">2019-07-16T20:21:14Z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