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ancheza\Documents\INSTITUTO\2024\INFORMACION FINANCIERA 2024\"/>
    </mc:Choice>
  </mc:AlternateContent>
  <bookViews>
    <workbookView xWindow="0" yWindow="0" windowWidth="10410" windowHeight="9060"/>
  </bookViews>
  <sheets>
    <sheet name="PPI" sheetId="1" r:id="rId1"/>
    <sheet name="Instructivo_PPI" sheetId="4" r:id="rId2"/>
  </sheets>
  <definedNames>
    <definedName name="_xlnm._FilterDatabase" localSheetId="0" hidden="1">PPI!$A$3:$N$21</definedName>
  </definedNames>
  <calcPr calcId="162913"/>
</workbook>
</file>

<file path=xl/calcChain.xml><?xml version="1.0" encoding="utf-8"?>
<calcChain xmlns="http://schemas.openxmlformats.org/spreadsheetml/2006/main">
  <c r="M15" i="1" l="1"/>
  <c r="L15" i="1"/>
  <c r="K15" i="1"/>
  <c r="M7" i="1"/>
  <c r="L7" i="1"/>
  <c r="K7" i="1"/>
  <c r="M33" i="1"/>
  <c r="L33" i="1"/>
  <c r="K33" i="1"/>
  <c r="M32" i="1"/>
  <c r="L32" i="1"/>
  <c r="K32" i="1"/>
  <c r="F51" i="1" l="1"/>
  <c r="G51" i="1"/>
  <c r="E51" i="1"/>
  <c r="M50" i="1" l="1"/>
  <c r="M49" i="1"/>
  <c r="M48" i="1"/>
  <c r="M47" i="1"/>
  <c r="M46" i="1"/>
  <c r="M45" i="1"/>
  <c r="M44" i="1"/>
  <c r="L50" i="1"/>
  <c r="L49" i="1"/>
  <c r="L48" i="1"/>
  <c r="L47" i="1"/>
  <c r="L46" i="1"/>
  <c r="L45" i="1"/>
  <c r="L44" i="1"/>
  <c r="K50" i="1"/>
  <c r="K49" i="1"/>
  <c r="K48" i="1"/>
  <c r="K47" i="1"/>
  <c r="K46" i="1" l="1"/>
  <c r="K44" i="1"/>
  <c r="K45" i="1"/>
  <c r="M30" i="1" l="1"/>
  <c r="L30" i="1"/>
  <c r="K30" i="1"/>
  <c r="M23" i="1"/>
  <c r="L23" i="1"/>
  <c r="K23" i="1"/>
  <c r="M43" i="1" l="1"/>
  <c r="L43" i="1"/>
  <c r="K43" i="1"/>
  <c r="M42" i="1"/>
  <c r="L42" i="1"/>
  <c r="K42" i="1"/>
  <c r="M41" i="1"/>
  <c r="L41" i="1"/>
  <c r="K41" i="1"/>
  <c r="M40" i="1"/>
  <c r="L40" i="1"/>
  <c r="K40" i="1"/>
  <c r="M39" i="1"/>
  <c r="L39" i="1"/>
  <c r="K39" i="1"/>
  <c r="M38" i="1"/>
  <c r="L38" i="1"/>
  <c r="K38" i="1"/>
  <c r="M37" i="1"/>
  <c r="L37" i="1"/>
  <c r="K37" i="1"/>
  <c r="M36" i="1"/>
  <c r="L36" i="1"/>
  <c r="K36" i="1"/>
  <c r="M35" i="1"/>
  <c r="L35" i="1"/>
  <c r="K35" i="1"/>
  <c r="M34" i="1"/>
  <c r="L34" i="1"/>
  <c r="K34" i="1"/>
  <c r="M31" i="1"/>
  <c r="L31" i="1"/>
  <c r="K31" i="1"/>
  <c r="M29" i="1"/>
  <c r="L29" i="1"/>
  <c r="K29" i="1"/>
  <c r="M28" i="1"/>
  <c r="L28" i="1"/>
  <c r="K28" i="1"/>
  <c r="M27" i="1"/>
  <c r="L27" i="1"/>
  <c r="K27" i="1"/>
  <c r="M26" i="1"/>
  <c r="L26" i="1"/>
  <c r="K26" i="1"/>
  <c r="M25" i="1"/>
  <c r="L25" i="1"/>
  <c r="K25" i="1"/>
  <c r="M24" i="1"/>
  <c r="L24" i="1"/>
  <c r="K24" i="1"/>
  <c r="M22" i="1"/>
  <c r="L22" i="1"/>
  <c r="K22" i="1"/>
  <c r="M21" i="1"/>
  <c r="L21" i="1"/>
  <c r="K21" i="1"/>
  <c r="M20" i="1"/>
  <c r="L20" i="1"/>
  <c r="K20" i="1"/>
  <c r="M19" i="1"/>
  <c r="L19" i="1"/>
  <c r="K19" i="1"/>
  <c r="M18" i="1"/>
  <c r="L18" i="1"/>
  <c r="K18" i="1"/>
  <c r="M17" i="1"/>
  <c r="L17" i="1"/>
  <c r="K17" i="1"/>
  <c r="M16" i="1"/>
  <c r="L16" i="1"/>
  <c r="K16" i="1"/>
  <c r="M14" i="1"/>
  <c r="L14" i="1"/>
  <c r="K14" i="1"/>
  <c r="M13" i="1"/>
  <c r="L13" i="1"/>
  <c r="K13" i="1"/>
  <c r="M12" i="1"/>
  <c r="L12" i="1"/>
  <c r="K12" i="1"/>
  <c r="M11" i="1"/>
  <c r="L11" i="1"/>
  <c r="K11" i="1"/>
  <c r="M10" i="1"/>
  <c r="L10" i="1"/>
  <c r="K10" i="1"/>
  <c r="M9" i="1"/>
  <c r="L9" i="1"/>
  <c r="K9" i="1"/>
  <c r="M8" i="1"/>
  <c r="L8" i="1"/>
  <c r="K8" i="1"/>
  <c r="M6" i="1"/>
  <c r="L6" i="1"/>
  <c r="K6" i="1"/>
  <c r="M4" i="1"/>
  <c r="L4" i="1"/>
  <c r="K4" i="1"/>
</calcChain>
</file>

<file path=xl/sharedStrings.xml><?xml version="1.0" encoding="utf-8"?>
<sst xmlns="http://schemas.openxmlformats.org/spreadsheetml/2006/main" count="188" uniqueCount="110">
  <si>
    <t>Nombre</t>
  </si>
  <si>
    <t>UR</t>
  </si>
  <si>
    <t>Inversión</t>
  </si>
  <si>
    <t>Aprobado</t>
  </si>
  <si>
    <t>Modificado</t>
  </si>
  <si>
    <t>Descripción</t>
  </si>
  <si>
    <t>Devengado</t>
  </si>
  <si>
    <t>Alcanzado</t>
  </si>
  <si>
    <t>Metas</t>
  </si>
  <si>
    <t>Programado</t>
  </si>
  <si>
    <t>Devengado/ Aprobado</t>
  </si>
  <si>
    <t>Devengado/ Modificado</t>
  </si>
  <si>
    <t>Alcanzado/ Programado</t>
  </si>
  <si>
    <t>Alcanzado/ Modificado</t>
  </si>
  <si>
    <t>% Avance Metas</t>
  </si>
  <si>
    <t>% Avance Financiero</t>
  </si>
  <si>
    <t>Clave del Programa/ Proyecto</t>
  </si>
  <si>
    <t>Instructivo</t>
  </si>
  <si>
    <t>Restricción:</t>
  </si>
  <si>
    <t>Apegarse al número de columnas.</t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</si>
  <si>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</si>
  <si>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</si>
  <si>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</si>
  <si>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</si>
  <si>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</si>
  <si>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</si>
  <si>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</si>
  <si>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</si>
  <si>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</si>
  <si>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</si>
  <si>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</si>
  <si>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</si>
  <si>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</si>
  <si>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</si>
  <si>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</si>
  <si>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</si>
  <si>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</si>
  <si>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</si>
  <si>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</si>
  <si>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</si>
  <si>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ADMINISTRACION Y OPERACIÓN DEL CENTRO DE ATENCIÓN INT A JÓVENES</t>
  </si>
  <si>
    <t>ADMINISTRACIÓN Y OPERACIÓN DEL CENTRO DE REHABILITACIÓN VISUAL</t>
  </si>
  <si>
    <t>ADMINISTRACION Y OPERACIÓN DEL CENTRO DE REHABILITACIÓN</t>
  </si>
  <si>
    <t>COORDINACION DE INTEGRACIÓN LABORAL</t>
  </si>
  <si>
    <t>COORDINACION DE INCLUSIÓN A LA VIDA</t>
  </si>
  <si>
    <t>ADMINISTRACIÓN DE LOS RH, MATERIALES, FINANCIEROS Y DE SERVICIOS</t>
  </si>
  <si>
    <t>DIRECCIÓN ESTRATÉGICA</t>
  </si>
  <si>
    <t>OPERACIÓN DEL ÓRGANO INTERNO DE CONTROL DEL INSTITUTO GUANAJUATENSE PARA LAS PERSONAS CON DISCAPACIDAD</t>
  </si>
  <si>
    <t>QC0064</t>
  </si>
  <si>
    <t>QC1148</t>
  </si>
  <si>
    <t>QC0065</t>
  </si>
  <si>
    <t>QC1136</t>
  </si>
  <si>
    <t>YA OIGO BIEN</t>
  </si>
  <si>
    <t>REHABILITADO PARA LA VIDA</t>
  </si>
  <si>
    <t>FORTALECIMIENTO DE LAS UNIDADES DE REHABILITACIÓN PARA LA ATENCIÓN DE PERSONAS CON DISCAPACIDAD</t>
  </si>
  <si>
    <t>YA VEO BIEN</t>
  </si>
  <si>
    <t>Atenciones brindadas</t>
  </si>
  <si>
    <t>Expedientes integrados</t>
  </si>
  <si>
    <t>Constancia por término de tratamiento</t>
  </si>
  <si>
    <t>Citas programadas</t>
  </si>
  <si>
    <t>Bitacora de entregas firmada</t>
  </si>
  <si>
    <t>Atenciones brindadas vía telefonica, presencial o medios electrónicos.</t>
  </si>
  <si>
    <t>Citas programadas de primera vez</t>
  </si>
  <si>
    <t>Expedientes integrados en el área de archivo</t>
  </si>
  <si>
    <t>Contacto registrado</t>
  </si>
  <si>
    <t>Capacitaciones diseñada</t>
  </si>
  <si>
    <t xml:space="preserve">Agencias laborales asesoradas
</t>
  </si>
  <si>
    <t>Expediente generado</t>
  </si>
  <si>
    <t>Expediente integrado</t>
  </si>
  <si>
    <t xml:space="preserve">Requisición de compra, realizada
</t>
  </si>
  <si>
    <t>Cedula de supervisión, requisitada</t>
  </si>
  <si>
    <t>Interpretación realizada</t>
  </si>
  <si>
    <t>Capacitación diseñada</t>
  </si>
  <si>
    <t>Afectaciones presupuestales realizadas</t>
  </si>
  <si>
    <t>Convenios firmados.</t>
  </si>
  <si>
    <t>Estados financieros autorizados y publicados.</t>
  </si>
  <si>
    <t>Procedimientos de contratación realizado</t>
  </si>
  <si>
    <t>Requerimiento de Auditorías atendidas.</t>
  </si>
  <si>
    <t>Registro de avances de metas capturado</t>
  </si>
  <si>
    <t>Convenios firmados</t>
  </si>
  <si>
    <t>Informe publicado</t>
  </si>
  <si>
    <t>Solicitudes atendidas</t>
  </si>
  <si>
    <t>Campañas de difusión logradas</t>
  </si>
  <si>
    <t>Gestiones atendidas</t>
  </si>
  <si>
    <t>Conferencias, reuniones y mesas de trabajo realizadas.</t>
  </si>
  <si>
    <t>Verificaciones realizadas</t>
  </si>
  <si>
    <t>Actos de entrega-recepción supervisados</t>
  </si>
  <si>
    <t>Participaciones realizadas</t>
  </si>
  <si>
    <t>Investigaciones radicadas</t>
  </si>
  <si>
    <t>Investigaciones concluidas</t>
  </si>
  <si>
    <t>Auditorías de desempeño realizadas</t>
  </si>
  <si>
    <t>Auditorías de cumplimiento realizadas</t>
  </si>
  <si>
    <t>Auxiliares auditivos otorgados</t>
  </si>
  <si>
    <t>Prótesis fabricadas y adaptadas</t>
  </si>
  <si>
    <t>Equipo medico adquirido</t>
  </si>
  <si>
    <t>Cirugías realizadas y Personas capacitadas</t>
  </si>
  <si>
    <t>PB0813</t>
  </si>
  <si>
    <t>PB0814</t>
  </si>
  <si>
    <t>PB0815</t>
  </si>
  <si>
    <t>PB0816</t>
  </si>
  <si>
    <t>PB0817</t>
  </si>
  <si>
    <t>GB1089</t>
  </si>
  <si>
    <t>GA2075</t>
  </si>
  <si>
    <t>GD1306</t>
  </si>
  <si>
    <t>INSTITUTO GUANAJUATENSE PARA LAS PERSONAS CON DISCAPACIDAD
Programas y Proyectos de Inversión
del 01 de enero al  31 de marzo 2024</t>
  </si>
  <si>
    <t>“Bajo protesta de decir verdad declaramos que los Estados Financieros y sus notas, son razonablemente correctos y son responsabilidad del emisor”</t>
  </si>
  <si>
    <t xml:space="preserve">LIC. JOSE JOSE GRIMALDO COLMENERO </t>
  </si>
  <si>
    <t>CP. EDUARDO ALVAREZ HERNANDEZ</t>
  </si>
  <si>
    <t xml:space="preserve">DIRECTOR GENERAL </t>
  </si>
  <si>
    <t>DIRECTOR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</si>
</sst>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&quot;$&quot;#,##0.00"/>
  </numFmts>
  <fonts count="1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Times New Roman"/>
      <family val="2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9">
    <xf numFmtId="0" fontId="0" fillId="0" borderId="0"/>
    <xf numFmtId="164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43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2" fillId="0" borderId="0"/>
    <xf numFmtId="0" fontId="14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Font="1"/>
    <xf numFmtId="0" fontId="5" fillId="2" borderId="0" xfId="8" applyFont="1" applyFill="1" applyBorder="1" applyAlignment="1">
      <alignment horizontal="left" vertical="center" wrapText="1"/>
    </xf>
    <xf numFmtId="0" fontId="5" fillId="3" borderId="0" xfId="8" applyFont="1" applyFill="1" applyBorder="1" applyAlignment="1">
      <alignment horizontal="left" vertical="center" wrapText="1"/>
    </xf>
    <xf numFmtId="0" fontId="0" fillId="0" borderId="0" xfId="0" applyFont="1" applyProtection="1">
      <protection locked="0"/>
    </xf>
    <xf numFmtId="0" fontId="0" fillId="0" borderId="0" xfId="0" applyFont="1"/>
    <xf numFmtId="0" fontId="0" fillId="0" borderId="0" xfId="0" applyFont="1" applyAlignment="1">
      <alignment horizontal="left" wrapText="1" indent="1"/>
    </xf>
    <xf numFmtId="0" fontId="0" fillId="0" borderId="0" xfId="0" applyFont="1" applyAlignment="1">
      <alignment horizontal="left" wrapText="1" indent="1"/>
    </xf>
    <xf numFmtId="0" fontId="2" fillId="0" borderId="0" xfId="0" applyFont="1" applyAlignment="1">
      <alignment horizontal="left" wrapText="1" indent="1"/>
    </xf>
    <xf numFmtId="0" fontId="0" fillId="0" borderId="0" xfId="0" applyFont="1" applyAlignment="1">
      <alignment wrapText="1"/>
    </xf>
    <xf numFmtId="0" fontId="8" fillId="0" borderId="0" xfId="0" applyFont="1"/>
    <xf numFmtId="0" fontId="5" fillId="4" borderId="1" xfId="16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 wrapText="1"/>
    </xf>
    <xf numFmtId="0" fontId="5" fillId="4" borderId="4" xfId="0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left"/>
    </xf>
    <xf numFmtId="0" fontId="5" fillId="4" borderId="2" xfId="11" applyFont="1" applyFill="1" applyBorder="1" applyAlignment="1">
      <alignment horizontal="left" vertical="center"/>
    </xf>
    <xf numFmtId="0" fontId="5" fillId="4" borderId="4" xfId="11" applyFont="1" applyFill="1" applyBorder="1" applyAlignment="1">
      <alignment horizontal="center" vertical="center"/>
    </xf>
    <xf numFmtId="0" fontId="8" fillId="0" borderId="0" xfId="0" applyFont="1" applyAlignment="1">
      <alignment horizontal="justify" wrapText="1"/>
    </xf>
    <xf numFmtId="0" fontId="0" fillId="5" borderId="0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43" fontId="0" fillId="5" borderId="0" xfId="0" applyNumberFormat="1" applyFont="1" applyFill="1" applyBorder="1" applyAlignment="1" applyProtection="1">
      <alignment horizontal="left" vertical="center" wrapText="1"/>
      <protection locked="0"/>
    </xf>
    <xf numFmtId="43" fontId="0" fillId="5" borderId="0" xfId="17" applyFont="1" applyFill="1" applyBorder="1" applyAlignment="1" applyProtection="1">
      <alignment horizontal="left" vertical="center" wrapText="1"/>
      <protection locked="0"/>
    </xf>
    <xf numFmtId="10" fontId="0" fillId="0" borderId="0" xfId="0" applyNumberFormat="1" applyFont="1" applyBorder="1" applyAlignment="1" applyProtection="1">
      <alignment horizontal="right" vertical="center"/>
      <protection locked="0"/>
    </xf>
    <xf numFmtId="43" fontId="0" fillId="5" borderId="0" xfId="0" applyNumberFormat="1" applyFont="1" applyFill="1" applyBorder="1" applyAlignment="1" applyProtection="1">
      <alignment vertical="center"/>
      <protection locked="0"/>
    </xf>
    <xf numFmtId="0" fontId="12" fillId="5" borderId="0" xfId="0" applyFont="1" applyFill="1" applyBorder="1" applyAlignment="1" applyProtection="1">
      <alignment horizontal="center" vertical="center"/>
      <protection locked="0"/>
    </xf>
    <xf numFmtId="3" fontId="12" fillId="5" borderId="0" xfId="0" applyNumberFormat="1" applyFont="1" applyFill="1" applyBorder="1" applyAlignment="1" applyProtection="1">
      <alignment horizontal="center" vertical="center"/>
      <protection locked="0"/>
    </xf>
    <xf numFmtId="3" fontId="12" fillId="0" borderId="0" xfId="0" applyNumberFormat="1" applyFont="1" applyFill="1" applyBorder="1" applyAlignment="1" applyProtection="1">
      <alignment horizontal="center" vertical="center"/>
      <protection locked="0"/>
    </xf>
    <xf numFmtId="3" fontId="12" fillId="0" borderId="0" xfId="0" applyNumberFormat="1" applyFont="1" applyBorder="1" applyAlignment="1" applyProtection="1">
      <alignment horizontal="center" vertical="center"/>
      <protection locked="0"/>
    </xf>
    <xf numFmtId="43" fontId="10" fillId="5" borderId="0" xfId="0" applyNumberFormat="1" applyFont="1" applyFill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5" fillId="4" borderId="1" xfId="0" applyFont="1" applyFill="1" applyBorder="1" applyAlignment="1">
      <alignment horizontal="center" vertical="center" wrapText="1"/>
    </xf>
    <xf numFmtId="2" fontId="0" fillId="0" borderId="0" xfId="0" applyNumberFormat="1" applyFont="1" applyProtection="1">
      <protection locked="0"/>
    </xf>
    <xf numFmtId="8" fontId="0" fillId="0" borderId="0" xfId="0" applyNumberFormat="1" applyFont="1" applyProtection="1">
      <protection locked="0"/>
    </xf>
    <xf numFmtId="0" fontId="0" fillId="0" borderId="8" xfId="0" applyFont="1" applyBorder="1" applyAlignment="1" applyProtection="1">
      <alignment vertical="center"/>
      <protection locked="0"/>
    </xf>
    <xf numFmtId="0" fontId="0" fillId="5" borderId="8" xfId="0" applyFont="1" applyFill="1" applyBorder="1" applyAlignment="1" applyProtection="1">
      <alignment horizontal="left" vertical="center" wrapText="1"/>
      <protection locked="0"/>
    </xf>
    <xf numFmtId="0" fontId="13" fillId="5" borderId="7" xfId="0" applyFont="1" applyFill="1" applyBorder="1" applyAlignment="1" applyProtection="1">
      <alignment horizontal="center" vertical="center" wrapText="1"/>
      <protection locked="0"/>
    </xf>
    <xf numFmtId="4" fontId="5" fillId="4" borderId="1" xfId="11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wrapText="1"/>
    </xf>
    <xf numFmtId="0" fontId="5" fillId="4" borderId="6" xfId="16" applyFont="1" applyFill="1" applyBorder="1" applyAlignment="1">
      <alignment horizontal="center" vertical="top" wrapText="1"/>
    </xf>
    <xf numFmtId="0" fontId="1" fillId="0" borderId="0" xfId="18"/>
    <xf numFmtId="0" fontId="12" fillId="0" borderId="0" xfId="18" applyFont="1"/>
    <xf numFmtId="0" fontId="15" fillId="0" borderId="0" xfId="18" applyFont="1" applyProtection="1">
      <protection locked="0"/>
    </xf>
    <xf numFmtId="4" fontId="10" fillId="0" borderId="0" xfId="8" applyNumberFormat="1" applyFont="1" applyAlignment="1" applyProtection="1">
      <alignment vertical="top"/>
      <protection locked="0"/>
    </xf>
    <xf numFmtId="8" fontId="0" fillId="5" borderId="8" xfId="0" applyNumberFormat="1" applyFont="1" applyFill="1" applyBorder="1" applyAlignment="1" applyProtection="1">
      <alignment vertical="center"/>
      <protection locked="0"/>
    </xf>
    <xf numFmtId="165" fontId="0" fillId="0" borderId="8" xfId="0" applyNumberFormat="1" applyFont="1" applyBorder="1" applyAlignment="1" applyProtection="1">
      <alignment horizontal="center" vertical="center"/>
      <protection locked="0"/>
    </xf>
    <xf numFmtId="3" fontId="12" fillId="5" borderId="8" xfId="0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/>
      <protection locked="0"/>
    </xf>
    <xf numFmtId="10" fontId="0" fillId="0" borderId="8" xfId="0" applyNumberFormat="1" applyFont="1" applyBorder="1" applyAlignment="1" applyProtection="1">
      <alignment horizontal="right" vertical="center"/>
      <protection locked="0"/>
    </xf>
    <xf numFmtId="10" fontId="0" fillId="0" borderId="9" xfId="0" applyNumberFormat="1" applyFont="1" applyBorder="1" applyAlignment="1" applyProtection="1">
      <alignment horizontal="right" vertical="center"/>
      <protection locked="0"/>
    </xf>
    <xf numFmtId="0" fontId="13" fillId="5" borderId="10" xfId="0" applyFont="1" applyFill="1" applyBorder="1" applyAlignment="1" applyProtection="1">
      <alignment horizontal="center" vertical="center" wrapText="1"/>
      <protection locked="0"/>
    </xf>
    <xf numFmtId="165" fontId="0" fillId="0" borderId="0" xfId="0" applyNumberFormat="1" applyFont="1" applyBorder="1" applyAlignment="1" applyProtection="1">
      <alignment horizontal="center" vertical="center"/>
      <protection locked="0"/>
    </xf>
    <xf numFmtId="10" fontId="0" fillId="0" borderId="11" xfId="0" applyNumberFormat="1" applyFont="1" applyBorder="1" applyAlignment="1" applyProtection="1">
      <alignment horizontal="right" vertical="center"/>
      <protection locked="0"/>
    </xf>
    <xf numFmtId="0" fontId="0" fillId="0" borderId="0" xfId="0" applyFont="1" applyBorder="1" applyAlignment="1" applyProtection="1">
      <alignment horizontal="right" vertical="center"/>
      <protection locked="0"/>
    </xf>
    <xf numFmtId="4" fontId="0" fillId="5" borderId="0" xfId="0" applyNumberFormat="1" applyFont="1" applyFill="1" applyBorder="1" applyAlignment="1" applyProtection="1">
      <alignment vertical="center"/>
      <protection locked="0"/>
    </xf>
    <xf numFmtId="0" fontId="13" fillId="0" borderId="10" xfId="0" applyFont="1" applyFill="1" applyBorder="1" applyAlignment="1" applyProtection="1">
      <alignment horizontal="center" vertical="center" wrapText="1"/>
      <protection locked="0"/>
    </xf>
    <xf numFmtId="0" fontId="13" fillId="5" borderId="12" xfId="0" applyFont="1" applyFill="1" applyBorder="1" applyAlignment="1" applyProtection="1">
      <alignment horizontal="center" vertical="center" wrapText="1"/>
      <protection locked="0"/>
    </xf>
    <xf numFmtId="43" fontId="0" fillId="5" borderId="13" xfId="0" applyNumberFormat="1" applyFont="1" applyFill="1" applyBorder="1" applyAlignment="1" applyProtection="1">
      <alignment horizontal="left" vertical="center" wrapText="1"/>
      <protection locked="0"/>
    </xf>
    <xf numFmtId="0" fontId="0" fillId="5" borderId="13" xfId="0" applyFont="1" applyFill="1" applyBorder="1" applyAlignment="1" applyProtection="1">
      <alignment horizontal="left" vertical="center" wrapText="1"/>
      <protection locked="0"/>
    </xf>
    <xf numFmtId="0" fontId="0" fillId="0" borderId="13" xfId="0" applyFont="1" applyBorder="1" applyAlignment="1" applyProtection="1">
      <alignment vertical="center"/>
      <protection locked="0"/>
    </xf>
    <xf numFmtId="43" fontId="0" fillId="5" borderId="13" xfId="0" applyNumberFormat="1" applyFont="1" applyFill="1" applyBorder="1" applyAlignment="1" applyProtection="1">
      <alignment vertical="center"/>
      <protection locked="0"/>
    </xf>
    <xf numFmtId="165" fontId="0" fillId="0" borderId="13" xfId="0" applyNumberFormat="1" applyFont="1" applyBorder="1" applyAlignment="1" applyProtection="1">
      <alignment horizontal="center" vertical="center"/>
      <protection locked="0"/>
    </xf>
    <xf numFmtId="3" fontId="12" fillId="5" borderId="13" xfId="0" applyNumberFormat="1" applyFont="1" applyFill="1" applyBorder="1" applyAlignment="1" applyProtection="1">
      <alignment horizontal="center" vertical="center"/>
      <protection locked="0"/>
    </xf>
    <xf numFmtId="3" fontId="12" fillId="0" borderId="13" xfId="0" applyNumberFormat="1" applyFont="1" applyBorder="1" applyAlignment="1" applyProtection="1">
      <alignment horizontal="center" vertical="center"/>
      <protection locked="0"/>
    </xf>
    <xf numFmtId="10" fontId="0" fillId="0" borderId="13" xfId="0" applyNumberFormat="1" applyFont="1" applyBorder="1" applyAlignment="1" applyProtection="1">
      <alignment horizontal="right" vertical="center"/>
      <protection locked="0"/>
    </xf>
    <xf numFmtId="10" fontId="0" fillId="0" borderId="14" xfId="0" applyNumberFormat="1" applyFont="1" applyBorder="1" applyAlignment="1" applyProtection="1">
      <alignment horizontal="right" vertical="center"/>
      <protection locked="0"/>
    </xf>
    <xf numFmtId="0" fontId="5" fillId="4" borderId="5" xfId="0" applyFont="1" applyFill="1" applyBorder="1" applyAlignment="1" applyProtection="1">
      <alignment horizontal="center" wrapText="1"/>
      <protection locked="0"/>
    </xf>
  </cellXfs>
  <cellStyles count="29">
    <cellStyle name="Euro" xfId="1"/>
    <cellStyle name="Millares" xfId="17" builtinId="3"/>
    <cellStyle name="Millares 2" xfId="2"/>
    <cellStyle name="Millares 2 2" xfId="3"/>
    <cellStyle name="Millares 2 2 2" xfId="20"/>
    <cellStyle name="Millares 2 3" xfId="4"/>
    <cellStyle name="Millares 2 3 2" xfId="21"/>
    <cellStyle name="Millares 2 4" xfId="19"/>
    <cellStyle name="Millares 3" xfId="5"/>
    <cellStyle name="Millares 3 2" xfId="22"/>
    <cellStyle name="Moneda 2" xfId="6"/>
    <cellStyle name="Moneda 2 2" xfId="23"/>
    <cellStyle name="Normal" xfId="0" builtinId="0"/>
    <cellStyle name="Normal 2" xfId="7"/>
    <cellStyle name="Normal 2 2" xfId="8"/>
    <cellStyle name="Normal 2 3" xfId="24"/>
    <cellStyle name="Normal 3" xfId="9"/>
    <cellStyle name="Normal 3 2" xfId="25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7"/>
    <cellStyle name="Normal 6 3" xfId="26"/>
    <cellStyle name="Normal 7" xfId="18"/>
    <cellStyle name="Normal_141008Reportes Cuadros Institucionales-sectorialesADV" xfId="16"/>
    <cellStyle name="Porcentual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8"/>
  <sheetViews>
    <sheetView showGridLines="0" tabSelected="1" topLeftCell="A26" zoomScaleNormal="100" workbookViewId="0">
      <selection activeCell="F33" sqref="F33"/>
    </sheetView>
  </sheetViews>
  <sheetFormatPr baseColWidth="10" defaultColWidth="12" defaultRowHeight="11.25" x14ac:dyDescent="0.2"/>
  <cols>
    <col min="1" max="1" width="19.83203125" style="4" customWidth="1"/>
    <col min="2" max="2" width="26.33203125" style="4" bestFit="1" customWidth="1"/>
    <col min="3" max="3" width="35.33203125" style="4" bestFit="1" customWidth="1"/>
    <col min="4" max="4" width="15.5" style="4" bestFit="1" customWidth="1"/>
    <col min="5" max="5" width="14.33203125" style="4" customWidth="1"/>
    <col min="6" max="6" width="14.6640625" style="4" customWidth="1"/>
    <col min="7" max="10" width="13.33203125" style="4" customWidth="1"/>
    <col min="11" max="14" width="11.83203125" style="4" customWidth="1"/>
    <col min="15" max="16384" width="12" style="4"/>
  </cols>
  <sheetData>
    <row r="1" spans="1:14" s="1" customFormat="1" ht="35.1" customHeight="1" x14ac:dyDescent="0.2">
      <c r="A1" s="66" t="s">
        <v>104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s="1" customFormat="1" ht="12.75" customHeight="1" x14ac:dyDescent="0.2">
      <c r="A2" s="11"/>
      <c r="B2" s="11"/>
      <c r="C2" s="11"/>
      <c r="D2" s="11"/>
      <c r="E2" s="12"/>
      <c r="F2" s="13" t="s">
        <v>2</v>
      </c>
      <c r="G2" s="14"/>
      <c r="H2" s="12"/>
      <c r="I2" s="13" t="s">
        <v>8</v>
      </c>
      <c r="J2" s="14"/>
      <c r="K2" s="15" t="s">
        <v>15</v>
      </c>
      <c r="L2" s="14"/>
      <c r="M2" s="16" t="s">
        <v>14</v>
      </c>
      <c r="N2" s="17"/>
    </row>
    <row r="3" spans="1:14" s="1" customFormat="1" ht="21.95" customHeight="1" thickBot="1" x14ac:dyDescent="0.25">
      <c r="A3" s="39" t="s">
        <v>16</v>
      </c>
      <c r="B3" s="39" t="s">
        <v>0</v>
      </c>
      <c r="C3" s="39" t="s">
        <v>5</v>
      </c>
      <c r="D3" s="39" t="s">
        <v>1</v>
      </c>
      <c r="E3" s="31" t="s">
        <v>3</v>
      </c>
      <c r="F3" s="31" t="s">
        <v>4</v>
      </c>
      <c r="G3" s="31" t="s">
        <v>6</v>
      </c>
      <c r="H3" s="31" t="s">
        <v>9</v>
      </c>
      <c r="I3" s="31" t="s">
        <v>4</v>
      </c>
      <c r="J3" s="31" t="s">
        <v>7</v>
      </c>
      <c r="K3" s="38" t="s">
        <v>10</v>
      </c>
      <c r="L3" s="38" t="s">
        <v>11</v>
      </c>
      <c r="M3" s="37" t="s">
        <v>12</v>
      </c>
      <c r="N3" s="37" t="s">
        <v>13</v>
      </c>
    </row>
    <row r="4" spans="1:14" ht="33.75" x14ac:dyDescent="0.2">
      <c r="A4" s="36" t="s">
        <v>96</v>
      </c>
      <c r="B4" s="35" t="s">
        <v>40</v>
      </c>
      <c r="C4" s="35" t="s">
        <v>56</v>
      </c>
      <c r="D4" s="34">
        <v>3054</v>
      </c>
      <c r="E4" s="44">
        <v>2638772.915</v>
      </c>
      <c r="F4" s="45">
        <v>459862.04</v>
      </c>
      <c r="G4" s="45">
        <v>459862.04</v>
      </c>
      <c r="H4" s="46">
        <v>1050</v>
      </c>
      <c r="I4" s="47">
        <v>169</v>
      </c>
      <c r="J4" s="46">
        <v>169</v>
      </c>
      <c r="K4" s="48">
        <f t="shared" ref="K4:K14" si="0">G4/E4</f>
        <v>0.17427116876406168</v>
      </c>
      <c r="L4" s="48">
        <f t="shared" ref="L4:L14" si="1">G4/F4</f>
        <v>1</v>
      </c>
      <c r="M4" s="48">
        <f t="shared" ref="M4:M14" si="2">J4/H4</f>
        <v>0.16095238095238096</v>
      </c>
      <c r="N4" s="49">
        <v>0</v>
      </c>
    </row>
    <row r="5" spans="1:14" ht="33.75" x14ac:dyDescent="0.2">
      <c r="A5" s="50" t="s">
        <v>96</v>
      </c>
      <c r="B5" s="19" t="s">
        <v>40</v>
      </c>
      <c r="C5" s="19" t="s">
        <v>57</v>
      </c>
      <c r="D5" s="30">
        <v>3054</v>
      </c>
      <c r="E5" s="24">
        <v>2638772.915</v>
      </c>
      <c r="F5" s="51">
        <v>459862.04</v>
      </c>
      <c r="G5" s="51">
        <v>459862.04</v>
      </c>
      <c r="H5" s="25">
        <v>570</v>
      </c>
      <c r="I5" s="25">
        <v>570</v>
      </c>
      <c r="J5" s="25">
        <v>95</v>
      </c>
      <c r="K5" s="23">
        <v>0</v>
      </c>
      <c r="L5" s="23">
        <v>0</v>
      </c>
      <c r="M5" s="23">
        <v>0</v>
      </c>
      <c r="N5" s="52">
        <v>0</v>
      </c>
    </row>
    <row r="6" spans="1:14" ht="33.75" x14ac:dyDescent="0.2">
      <c r="A6" s="50" t="s">
        <v>96</v>
      </c>
      <c r="B6" s="20" t="s">
        <v>40</v>
      </c>
      <c r="C6" s="20" t="s">
        <v>58</v>
      </c>
      <c r="D6" s="30">
        <v>3054</v>
      </c>
      <c r="E6" s="24">
        <v>2638772.915</v>
      </c>
      <c r="F6" s="51">
        <v>459862.04</v>
      </c>
      <c r="G6" s="51">
        <v>459862.04</v>
      </c>
      <c r="H6" s="26">
        <v>100</v>
      </c>
      <c r="I6" s="27">
        <v>100</v>
      </c>
      <c r="J6" s="25">
        <v>22</v>
      </c>
      <c r="K6" s="23">
        <f t="shared" si="0"/>
        <v>0.17427116876406168</v>
      </c>
      <c r="L6" s="23">
        <f t="shared" si="1"/>
        <v>1</v>
      </c>
      <c r="M6" s="23">
        <f t="shared" si="2"/>
        <v>0.22</v>
      </c>
      <c r="N6" s="52">
        <v>0</v>
      </c>
    </row>
    <row r="7" spans="1:14" ht="33.75" x14ac:dyDescent="0.2">
      <c r="A7" s="50" t="s">
        <v>96</v>
      </c>
      <c r="B7" s="20" t="s">
        <v>40</v>
      </c>
      <c r="C7" s="20" t="s">
        <v>58</v>
      </c>
      <c r="D7" s="30">
        <v>3054</v>
      </c>
      <c r="E7" s="24">
        <v>2638772.915</v>
      </c>
      <c r="F7" s="51">
        <v>459862.04</v>
      </c>
      <c r="G7" s="51">
        <v>459862.04</v>
      </c>
      <c r="H7" s="26">
        <v>109</v>
      </c>
      <c r="I7" s="27">
        <v>109</v>
      </c>
      <c r="J7" s="25">
        <v>12</v>
      </c>
      <c r="K7" s="23">
        <f t="shared" ref="K7" si="3">G7/E7</f>
        <v>0.17427116876406168</v>
      </c>
      <c r="L7" s="23">
        <f t="shared" ref="L7" si="4">G7/F7</f>
        <v>1</v>
      </c>
      <c r="M7" s="23">
        <f t="shared" ref="M7" si="5">J7/H7</f>
        <v>0.11009174311926606</v>
      </c>
      <c r="N7" s="52">
        <v>0</v>
      </c>
    </row>
    <row r="8" spans="1:14" ht="33.75" x14ac:dyDescent="0.2">
      <c r="A8" s="50" t="s">
        <v>97</v>
      </c>
      <c r="B8" s="20" t="s">
        <v>41</v>
      </c>
      <c r="C8" s="20" t="s">
        <v>56</v>
      </c>
      <c r="D8" s="30">
        <v>3054</v>
      </c>
      <c r="E8" s="24">
        <v>2638821.4500000002</v>
      </c>
      <c r="F8" s="51">
        <v>380526.375</v>
      </c>
      <c r="G8" s="51">
        <v>380526.375</v>
      </c>
      <c r="H8" s="26">
        <v>5000</v>
      </c>
      <c r="I8" s="27">
        <v>5000</v>
      </c>
      <c r="J8" s="26">
        <v>1451</v>
      </c>
      <c r="K8" s="23">
        <f t="shared" si="0"/>
        <v>0.14420315364648864</v>
      </c>
      <c r="L8" s="23">
        <f t="shared" si="1"/>
        <v>1</v>
      </c>
      <c r="M8" s="23">
        <f t="shared" si="2"/>
        <v>0.29020000000000001</v>
      </c>
      <c r="N8" s="52">
        <v>0</v>
      </c>
    </row>
    <row r="9" spans="1:14" ht="33.75" x14ac:dyDescent="0.2">
      <c r="A9" s="50" t="s">
        <v>97</v>
      </c>
      <c r="B9" s="20" t="s">
        <v>41</v>
      </c>
      <c r="C9" s="20" t="s">
        <v>59</v>
      </c>
      <c r="D9" s="30">
        <v>3054</v>
      </c>
      <c r="E9" s="24">
        <v>2638821.4500000002</v>
      </c>
      <c r="F9" s="51">
        <v>380526.375</v>
      </c>
      <c r="G9" s="51">
        <v>380526.375</v>
      </c>
      <c r="H9" s="26">
        <v>3300</v>
      </c>
      <c r="I9" s="27">
        <v>3300</v>
      </c>
      <c r="J9" s="26">
        <v>1018</v>
      </c>
      <c r="K9" s="23">
        <f t="shared" si="0"/>
        <v>0.14420315364648864</v>
      </c>
      <c r="L9" s="23">
        <f t="shared" si="1"/>
        <v>1</v>
      </c>
      <c r="M9" s="23">
        <f t="shared" si="2"/>
        <v>0.30848484848484847</v>
      </c>
      <c r="N9" s="52">
        <v>0</v>
      </c>
    </row>
    <row r="10" spans="1:14" ht="33.75" x14ac:dyDescent="0.2">
      <c r="A10" s="50" t="s">
        <v>97</v>
      </c>
      <c r="B10" s="20" t="s">
        <v>41</v>
      </c>
      <c r="C10" s="20" t="s">
        <v>57</v>
      </c>
      <c r="D10" s="30">
        <v>3054</v>
      </c>
      <c r="E10" s="24">
        <v>2638821.4500000002</v>
      </c>
      <c r="F10" s="51">
        <v>380526.375</v>
      </c>
      <c r="G10" s="51">
        <v>380526.375</v>
      </c>
      <c r="H10" s="26">
        <v>3000</v>
      </c>
      <c r="I10" s="27">
        <v>3000</v>
      </c>
      <c r="J10" s="26">
        <v>539</v>
      </c>
      <c r="K10" s="23">
        <f t="shared" si="0"/>
        <v>0.14420315364648864</v>
      </c>
      <c r="L10" s="23">
        <f t="shared" si="1"/>
        <v>1</v>
      </c>
      <c r="M10" s="23">
        <f t="shared" si="2"/>
        <v>0.17966666666666667</v>
      </c>
      <c r="N10" s="52">
        <v>0</v>
      </c>
    </row>
    <row r="11" spans="1:14" ht="33.75" x14ac:dyDescent="0.2">
      <c r="A11" s="50" t="s">
        <v>97</v>
      </c>
      <c r="B11" s="20" t="s">
        <v>41</v>
      </c>
      <c r="C11" s="20" t="s">
        <v>60</v>
      </c>
      <c r="D11" s="30">
        <v>3054</v>
      </c>
      <c r="E11" s="24">
        <v>2638821.4500000002</v>
      </c>
      <c r="F11" s="51">
        <v>380526.375</v>
      </c>
      <c r="G11" s="51">
        <v>380526.375</v>
      </c>
      <c r="H11" s="26">
        <v>1200</v>
      </c>
      <c r="I11" s="27">
        <v>1200</v>
      </c>
      <c r="J11" s="25">
        <v>65</v>
      </c>
      <c r="K11" s="23">
        <f t="shared" si="0"/>
        <v>0.14420315364648864</v>
      </c>
      <c r="L11" s="23">
        <f t="shared" si="1"/>
        <v>1</v>
      </c>
      <c r="M11" s="23">
        <f t="shared" si="2"/>
        <v>5.4166666666666669E-2</v>
      </c>
      <c r="N11" s="52">
        <v>0</v>
      </c>
    </row>
    <row r="12" spans="1:14" ht="33.75" x14ac:dyDescent="0.2">
      <c r="A12" s="50" t="s">
        <v>98</v>
      </c>
      <c r="B12" s="19" t="s">
        <v>42</v>
      </c>
      <c r="C12" s="19" t="s">
        <v>61</v>
      </c>
      <c r="D12" s="30">
        <v>3054</v>
      </c>
      <c r="E12" s="24">
        <v>2819024.8605</v>
      </c>
      <c r="F12" s="51">
        <v>516044.43300000002</v>
      </c>
      <c r="G12" s="51">
        <v>516044.43300000002</v>
      </c>
      <c r="H12" s="26">
        <v>10000</v>
      </c>
      <c r="I12" s="28">
        <v>10000</v>
      </c>
      <c r="J12" s="26">
        <v>2223</v>
      </c>
      <c r="K12" s="23">
        <f t="shared" si="0"/>
        <v>0.18305778009650867</v>
      </c>
      <c r="L12" s="23">
        <f t="shared" si="1"/>
        <v>1</v>
      </c>
      <c r="M12" s="23">
        <f t="shared" si="2"/>
        <v>0.2223</v>
      </c>
      <c r="N12" s="52">
        <v>0</v>
      </c>
    </row>
    <row r="13" spans="1:14" ht="33.75" x14ac:dyDescent="0.2">
      <c r="A13" s="50" t="s">
        <v>98</v>
      </c>
      <c r="B13" s="20" t="s">
        <v>42</v>
      </c>
      <c r="C13" s="20" t="s">
        <v>62</v>
      </c>
      <c r="D13" s="30">
        <v>3054</v>
      </c>
      <c r="E13" s="24">
        <v>2819024.8605</v>
      </c>
      <c r="F13" s="51">
        <v>516044.43300000002</v>
      </c>
      <c r="G13" s="51">
        <v>516044.43300000002</v>
      </c>
      <c r="H13" s="26">
        <v>2000</v>
      </c>
      <c r="I13" s="27">
        <v>2000</v>
      </c>
      <c r="J13" s="26">
        <v>528</v>
      </c>
      <c r="K13" s="23">
        <f t="shared" si="0"/>
        <v>0.18305778009650867</v>
      </c>
      <c r="L13" s="23">
        <f t="shared" si="1"/>
        <v>1</v>
      </c>
      <c r="M13" s="23">
        <f t="shared" si="2"/>
        <v>0.26400000000000001</v>
      </c>
      <c r="N13" s="52">
        <v>0</v>
      </c>
    </row>
    <row r="14" spans="1:14" ht="33.75" x14ac:dyDescent="0.2">
      <c r="A14" s="50" t="s">
        <v>98</v>
      </c>
      <c r="B14" s="20" t="s">
        <v>42</v>
      </c>
      <c r="C14" s="20" t="s">
        <v>63</v>
      </c>
      <c r="D14" s="30">
        <v>3054</v>
      </c>
      <c r="E14" s="24">
        <v>7517399.6280000005</v>
      </c>
      <c r="F14" s="51">
        <v>1376118.4880000001</v>
      </c>
      <c r="G14" s="51">
        <v>1376118.4880000001</v>
      </c>
      <c r="H14" s="26">
        <v>2000</v>
      </c>
      <c r="I14" s="27">
        <v>2000</v>
      </c>
      <c r="J14" s="26">
        <v>348</v>
      </c>
      <c r="K14" s="23">
        <f t="shared" si="0"/>
        <v>0.18305778009650867</v>
      </c>
      <c r="L14" s="23">
        <f t="shared" si="1"/>
        <v>1</v>
      </c>
      <c r="M14" s="23">
        <f t="shared" si="2"/>
        <v>0.17399999999999999</v>
      </c>
      <c r="N14" s="52">
        <v>0</v>
      </c>
    </row>
    <row r="15" spans="1:14" ht="33.75" x14ac:dyDescent="0.2">
      <c r="A15" s="50" t="s">
        <v>98</v>
      </c>
      <c r="B15" s="20" t="s">
        <v>42</v>
      </c>
      <c r="C15" s="20" t="s">
        <v>63</v>
      </c>
      <c r="D15" s="30">
        <v>3054</v>
      </c>
      <c r="E15" s="24">
        <v>5638049.7209999999</v>
      </c>
      <c r="F15" s="51">
        <v>1032088.866</v>
      </c>
      <c r="G15" s="51">
        <v>1032088.866</v>
      </c>
      <c r="H15" s="26">
        <v>10</v>
      </c>
      <c r="I15" s="27">
        <v>10</v>
      </c>
      <c r="J15" s="26">
        <v>7</v>
      </c>
      <c r="K15" s="23">
        <f t="shared" ref="K15" si="6">G15/E15</f>
        <v>0.18305778009650867</v>
      </c>
      <c r="L15" s="23">
        <f t="shared" ref="L15" si="7">G15/F15</f>
        <v>1</v>
      </c>
      <c r="M15" s="23">
        <f t="shared" ref="M15" si="8">J15/H15</f>
        <v>0.7</v>
      </c>
      <c r="N15" s="52">
        <v>0</v>
      </c>
    </row>
    <row r="16" spans="1:14" ht="22.5" x14ac:dyDescent="0.2">
      <c r="A16" s="50" t="s">
        <v>99</v>
      </c>
      <c r="B16" s="20" t="s">
        <v>43</v>
      </c>
      <c r="C16" s="20" t="s">
        <v>64</v>
      </c>
      <c r="D16" s="30">
        <v>3054</v>
      </c>
      <c r="E16" s="24">
        <v>699206.0639999999</v>
      </c>
      <c r="F16" s="51">
        <v>124408.281</v>
      </c>
      <c r="G16" s="51">
        <v>124408.281</v>
      </c>
      <c r="H16" s="26">
        <v>100</v>
      </c>
      <c r="I16" s="27">
        <v>100</v>
      </c>
      <c r="J16" s="26">
        <v>37</v>
      </c>
      <c r="K16" s="23">
        <f>G16/E16</f>
        <v>0.17792792054503695</v>
      </c>
      <c r="L16" s="23">
        <f>G16/F16</f>
        <v>1</v>
      </c>
      <c r="M16" s="23">
        <f>J16/H16</f>
        <v>0.37</v>
      </c>
      <c r="N16" s="52">
        <v>0</v>
      </c>
    </row>
    <row r="17" spans="1:14" ht="22.5" x14ac:dyDescent="0.2">
      <c r="A17" s="50" t="s">
        <v>99</v>
      </c>
      <c r="B17" s="20" t="s">
        <v>43</v>
      </c>
      <c r="C17" s="20" t="s">
        <v>65</v>
      </c>
      <c r="D17" s="53">
        <v>3054</v>
      </c>
      <c r="E17" s="54">
        <v>349603.03199999995</v>
      </c>
      <c r="F17" s="51">
        <v>62204.140500000001</v>
      </c>
      <c r="G17" s="51">
        <v>62204.140500000001</v>
      </c>
      <c r="H17" s="26">
        <v>8</v>
      </c>
      <c r="I17" s="27">
        <v>8</v>
      </c>
      <c r="J17" s="26">
        <v>2</v>
      </c>
      <c r="K17" s="23">
        <f>G17/E17</f>
        <v>0.17792792054503695</v>
      </c>
      <c r="L17" s="23">
        <f t="shared" ref="L17:L50" si="9">G17/F17</f>
        <v>1</v>
      </c>
      <c r="M17" s="23">
        <f t="shared" ref="M17:M50" si="10">J17/H17</f>
        <v>0.25</v>
      </c>
      <c r="N17" s="52">
        <v>0</v>
      </c>
    </row>
    <row r="18" spans="1:14" ht="22.5" x14ac:dyDescent="0.2">
      <c r="A18" s="50" t="s">
        <v>99</v>
      </c>
      <c r="B18" s="20" t="s">
        <v>43</v>
      </c>
      <c r="C18" s="20" t="s">
        <v>66</v>
      </c>
      <c r="D18" s="53">
        <v>3054</v>
      </c>
      <c r="E18" s="54">
        <v>699206.0639999999</v>
      </c>
      <c r="F18" s="51">
        <v>124408.281</v>
      </c>
      <c r="G18" s="51">
        <v>124408.281</v>
      </c>
      <c r="H18" s="26">
        <v>500</v>
      </c>
      <c r="I18" s="27">
        <v>500</v>
      </c>
      <c r="J18" s="26">
        <v>88</v>
      </c>
      <c r="K18" s="23">
        <f t="shared" ref="K18:K50" si="11">G18/E18</f>
        <v>0.17792792054503695</v>
      </c>
      <c r="L18" s="23">
        <f t="shared" si="9"/>
        <v>1</v>
      </c>
      <c r="M18" s="23">
        <f t="shared" si="10"/>
        <v>0.17599999999999999</v>
      </c>
      <c r="N18" s="52">
        <v>0</v>
      </c>
    </row>
    <row r="19" spans="1:14" ht="22.5" x14ac:dyDescent="0.2">
      <c r="A19" s="50" t="s">
        <v>99</v>
      </c>
      <c r="B19" s="20" t="s">
        <v>43</v>
      </c>
      <c r="C19" s="20" t="s">
        <v>67</v>
      </c>
      <c r="D19" s="53">
        <v>3054</v>
      </c>
      <c r="E19" s="54">
        <v>582671.72</v>
      </c>
      <c r="F19" s="51">
        <v>103673.5675</v>
      </c>
      <c r="G19" s="51">
        <v>103673.5675</v>
      </c>
      <c r="H19" s="26">
        <v>1</v>
      </c>
      <c r="I19" s="27">
        <v>1</v>
      </c>
      <c r="J19" s="26">
        <v>0</v>
      </c>
      <c r="K19" s="23">
        <f t="shared" si="11"/>
        <v>0.17792792054503695</v>
      </c>
      <c r="L19" s="23">
        <f t="shared" si="9"/>
        <v>1</v>
      </c>
      <c r="M19" s="23">
        <f t="shared" si="10"/>
        <v>0</v>
      </c>
      <c r="N19" s="52">
        <v>0</v>
      </c>
    </row>
    <row r="20" spans="1:14" ht="22.5" x14ac:dyDescent="0.2">
      <c r="A20" s="55" t="s">
        <v>100</v>
      </c>
      <c r="B20" s="20" t="s">
        <v>44</v>
      </c>
      <c r="C20" s="20" t="s">
        <v>68</v>
      </c>
      <c r="D20" s="30">
        <v>3054</v>
      </c>
      <c r="E20" s="29">
        <v>497745</v>
      </c>
      <c r="F20" s="51">
        <v>83951.840999999986</v>
      </c>
      <c r="G20" s="51">
        <v>83951.840999999986</v>
      </c>
      <c r="H20" s="26">
        <v>3000</v>
      </c>
      <c r="I20" s="27">
        <v>3000</v>
      </c>
      <c r="J20" s="26">
        <v>221</v>
      </c>
      <c r="K20" s="23">
        <f t="shared" si="11"/>
        <v>0.16866435825573334</v>
      </c>
      <c r="L20" s="23">
        <f t="shared" si="9"/>
        <v>1</v>
      </c>
      <c r="M20" s="23">
        <f t="shared" si="10"/>
        <v>7.3666666666666672E-2</v>
      </c>
      <c r="N20" s="52">
        <v>0</v>
      </c>
    </row>
    <row r="21" spans="1:14" ht="22.5" x14ac:dyDescent="0.2">
      <c r="A21" s="55" t="s">
        <v>100</v>
      </c>
      <c r="B21" s="20" t="s">
        <v>44</v>
      </c>
      <c r="C21" s="20" t="s">
        <v>69</v>
      </c>
      <c r="D21" s="30">
        <v>3054</v>
      </c>
      <c r="E21" s="29">
        <v>165915</v>
      </c>
      <c r="F21" s="51">
        <v>27983.947</v>
      </c>
      <c r="G21" s="51">
        <v>27983.947</v>
      </c>
      <c r="H21" s="26">
        <v>2</v>
      </c>
      <c r="I21" s="27">
        <v>2</v>
      </c>
      <c r="J21" s="26">
        <v>0</v>
      </c>
      <c r="K21" s="23">
        <f t="shared" si="11"/>
        <v>0.16866435825573337</v>
      </c>
      <c r="L21" s="23">
        <f t="shared" si="9"/>
        <v>1</v>
      </c>
      <c r="M21" s="23">
        <f t="shared" si="10"/>
        <v>0</v>
      </c>
      <c r="N21" s="52">
        <v>0</v>
      </c>
    </row>
    <row r="22" spans="1:14" ht="22.5" x14ac:dyDescent="0.2">
      <c r="A22" s="55" t="s">
        <v>100</v>
      </c>
      <c r="B22" s="20" t="s">
        <v>44</v>
      </c>
      <c r="C22" s="20" t="s">
        <v>70</v>
      </c>
      <c r="D22" s="30">
        <v>3054</v>
      </c>
      <c r="E22" s="29">
        <v>165915</v>
      </c>
      <c r="F22" s="51">
        <v>27983.947</v>
      </c>
      <c r="G22" s="51">
        <v>27983.947</v>
      </c>
      <c r="H22" s="26">
        <v>200</v>
      </c>
      <c r="I22" s="27">
        <v>200</v>
      </c>
      <c r="J22" s="26">
        <v>0</v>
      </c>
      <c r="K22" s="23">
        <f t="shared" si="11"/>
        <v>0.16866435825573337</v>
      </c>
      <c r="L22" s="23">
        <f t="shared" si="9"/>
        <v>1</v>
      </c>
      <c r="M22" s="23">
        <f t="shared" si="10"/>
        <v>0</v>
      </c>
      <c r="N22" s="52">
        <v>0</v>
      </c>
    </row>
    <row r="23" spans="1:14" ht="22.5" x14ac:dyDescent="0.2">
      <c r="A23" s="55" t="s">
        <v>100</v>
      </c>
      <c r="B23" s="20" t="s">
        <v>44</v>
      </c>
      <c r="C23" s="20" t="s">
        <v>71</v>
      </c>
      <c r="D23" s="30">
        <v>3054</v>
      </c>
      <c r="E23" s="29">
        <v>165915</v>
      </c>
      <c r="F23" s="51">
        <v>27983.947</v>
      </c>
      <c r="G23" s="51">
        <v>27983.947</v>
      </c>
      <c r="H23" s="26">
        <v>150</v>
      </c>
      <c r="I23" s="27">
        <v>150</v>
      </c>
      <c r="J23" s="26">
        <v>10</v>
      </c>
      <c r="K23" s="23">
        <f t="shared" si="11"/>
        <v>0.16866435825573337</v>
      </c>
      <c r="L23" s="23">
        <f t="shared" si="9"/>
        <v>1</v>
      </c>
      <c r="M23" s="23">
        <f t="shared" si="10"/>
        <v>6.6666666666666666E-2</v>
      </c>
      <c r="N23" s="52">
        <v>0</v>
      </c>
    </row>
    <row r="24" spans="1:14" ht="22.5" x14ac:dyDescent="0.2">
      <c r="A24" s="55" t="s">
        <v>100</v>
      </c>
      <c r="B24" s="20" t="s">
        <v>44</v>
      </c>
      <c r="C24" s="20" t="s">
        <v>72</v>
      </c>
      <c r="D24" s="30">
        <v>3054</v>
      </c>
      <c r="E24" s="24">
        <v>165915</v>
      </c>
      <c r="F24" s="51">
        <v>27983.947</v>
      </c>
      <c r="G24" s="51">
        <v>27983.947</v>
      </c>
      <c r="H24" s="26">
        <v>15</v>
      </c>
      <c r="I24" s="27">
        <v>15</v>
      </c>
      <c r="J24" s="26">
        <v>0</v>
      </c>
      <c r="K24" s="23">
        <f t="shared" si="11"/>
        <v>0.16866435825573337</v>
      </c>
      <c r="L24" s="23">
        <f t="shared" si="9"/>
        <v>1</v>
      </c>
      <c r="M24" s="23">
        <f t="shared" si="10"/>
        <v>0</v>
      </c>
      <c r="N24" s="52">
        <v>0</v>
      </c>
    </row>
    <row r="25" spans="1:14" ht="22.5" x14ac:dyDescent="0.2">
      <c r="A25" s="55" t="s">
        <v>100</v>
      </c>
      <c r="B25" s="20" t="s">
        <v>44</v>
      </c>
      <c r="C25" s="20" t="s">
        <v>72</v>
      </c>
      <c r="D25" s="30">
        <v>3054</v>
      </c>
      <c r="E25" s="24">
        <v>497745</v>
      </c>
      <c r="F25" s="51">
        <v>83951.840999999986</v>
      </c>
      <c r="G25" s="51">
        <v>83951.840999999986</v>
      </c>
      <c r="H25" s="26">
        <v>15</v>
      </c>
      <c r="I25" s="27">
        <v>15</v>
      </c>
      <c r="J25" s="26">
        <v>0</v>
      </c>
      <c r="K25" s="23">
        <f t="shared" si="11"/>
        <v>0.16866435825573334</v>
      </c>
      <c r="L25" s="23">
        <f t="shared" si="9"/>
        <v>1</v>
      </c>
      <c r="M25" s="23">
        <f t="shared" si="10"/>
        <v>0</v>
      </c>
      <c r="N25" s="52">
        <v>0</v>
      </c>
    </row>
    <row r="26" spans="1:14" ht="33.75" x14ac:dyDescent="0.2">
      <c r="A26" s="55" t="s">
        <v>101</v>
      </c>
      <c r="B26" s="20" t="s">
        <v>45</v>
      </c>
      <c r="C26" s="20" t="s">
        <v>73</v>
      </c>
      <c r="D26" s="30">
        <v>3054</v>
      </c>
      <c r="E26" s="24">
        <v>938359.53500000003</v>
      </c>
      <c r="F26" s="51">
        <v>242586.807</v>
      </c>
      <c r="G26" s="51">
        <v>242586.807</v>
      </c>
      <c r="H26" s="26">
        <v>1</v>
      </c>
      <c r="I26" s="27">
        <v>1</v>
      </c>
      <c r="J26" s="26">
        <v>1</v>
      </c>
      <c r="K26" s="23">
        <f t="shared" si="11"/>
        <v>0.2585222379607407</v>
      </c>
      <c r="L26" s="23">
        <f t="shared" si="9"/>
        <v>1</v>
      </c>
      <c r="M26" s="23">
        <f t="shared" si="10"/>
        <v>1</v>
      </c>
      <c r="N26" s="52">
        <v>0</v>
      </c>
    </row>
    <row r="27" spans="1:14" ht="33.75" x14ac:dyDescent="0.2">
      <c r="A27" s="55" t="s">
        <v>101</v>
      </c>
      <c r="B27" s="20" t="s">
        <v>45</v>
      </c>
      <c r="C27" s="20" t="s">
        <v>74</v>
      </c>
      <c r="D27" s="30">
        <v>3054</v>
      </c>
      <c r="E27" s="24">
        <v>938359.53500000003</v>
      </c>
      <c r="F27" s="51">
        <v>242586.807</v>
      </c>
      <c r="G27" s="51">
        <v>242586.807</v>
      </c>
      <c r="H27" s="26">
        <v>4</v>
      </c>
      <c r="I27" s="27">
        <v>4</v>
      </c>
      <c r="J27" s="26">
        <v>1</v>
      </c>
      <c r="K27" s="23">
        <f t="shared" si="11"/>
        <v>0.2585222379607407</v>
      </c>
      <c r="L27" s="23">
        <f t="shared" si="9"/>
        <v>1</v>
      </c>
      <c r="M27" s="23">
        <f t="shared" si="10"/>
        <v>0.25</v>
      </c>
      <c r="N27" s="52">
        <v>0</v>
      </c>
    </row>
    <row r="28" spans="1:14" ht="33.75" x14ac:dyDescent="0.2">
      <c r="A28" s="55" t="s">
        <v>101</v>
      </c>
      <c r="B28" s="20" t="s">
        <v>45</v>
      </c>
      <c r="C28" s="20" t="s">
        <v>75</v>
      </c>
      <c r="D28" s="30">
        <v>3054</v>
      </c>
      <c r="E28" s="24">
        <v>1407539.3025</v>
      </c>
      <c r="F28" s="51">
        <v>363880.21049999999</v>
      </c>
      <c r="G28" s="51">
        <v>363880.21049999999</v>
      </c>
      <c r="H28" s="26">
        <v>143</v>
      </c>
      <c r="I28" s="27">
        <v>143</v>
      </c>
      <c r="J28" s="26">
        <v>78</v>
      </c>
      <c r="K28" s="23">
        <f t="shared" si="11"/>
        <v>0.2585222379607407</v>
      </c>
      <c r="L28" s="23">
        <f t="shared" si="9"/>
        <v>1</v>
      </c>
      <c r="M28" s="23">
        <f t="shared" si="10"/>
        <v>0.54545454545454541</v>
      </c>
      <c r="N28" s="52">
        <v>0</v>
      </c>
    </row>
    <row r="29" spans="1:14" ht="33.75" x14ac:dyDescent="0.2">
      <c r="A29" s="55" t="s">
        <v>101</v>
      </c>
      <c r="B29" s="20" t="s">
        <v>45</v>
      </c>
      <c r="C29" s="20" t="s">
        <v>76</v>
      </c>
      <c r="D29" s="30">
        <v>3054</v>
      </c>
      <c r="E29" s="24">
        <v>1407539.3025</v>
      </c>
      <c r="F29" s="51">
        <v>363880.21049999999</v>
      </c>
      <c r="G29" s="51">
        <v>363880.21049999999</v>
      </c>
      <c r="H29" s="26">
        <v>250</v>
      </c>
      <c r="I29" s="27">
        <v>250</v>
      </c>
      <c r="J29" s="26">
        <v>63</v>
      </c>
      <c r="K29" s="23">
        <f t="shared" si="11"/>
        <v>0.2585222379607407</v>
      </c>
      <c r="L29" s="23">
        <f t="shared" si="9"/>
        <v>1</v>
      </c>
      <c r="M29" s="23">
        <f t="shared" si="10"/>
        <v>0.252</v>
      </c>
      <c r="N29" s="52">
        <v>0</v>
      </c>
    </row>
    <row r="30" spans="1:14" ht="33.75" x14ac:dyDescent="0.2">
      <c r="A30" s="55" t="s">
        <v>101</v>
      </c>
      <c r="B30" s="20" t="s">
        <v>45</v>
      </c>
      <c r="C30" s="20" t="s">
        <v>77</v>
      </c>
      <c r="D30" s="30">
        <v>3054</v>
      </c>
      <c r="E30" s="24">
        <v>1407539.3025</v>
      </c>
      <c r="F30" s="51">
        <v>363880.21049999999</v>
      </c>
      <c r="G30" s="51">
        <v>363880.21049999999</v>
      </c>
      <c r="H30" s="26">
        <v>12</v>
      </c>
      <c r="I30" s="27">
        <v>12</v>
      </c>
      <c r="J30" s="26">
        <v>3</v>
      </c>
      <c r="K30" s="23">
        <f t="shared" si="11"/>
        <v>0.2585222379607407</v>
      </c>
      <c r="L30" s="23">
        <f t="shared" si="9"/>
        <v>1</v>
      </c>
      <c r="M30" s="23">
        <f t="shared" si="10"/>
        <v>0.25</v>
      </c>
      <c r="N30" s="52">
        <v>0</v>
      </c>
    </row>
    <row r="31" spans="1:14" ht="33.75" x14ac:dyDescent="0.2">
      <c r="A31" s="50" t="s">
        <v>101</v>
      </c>
      <c r="B31" s="19" t="s">
        <v>45</v>
      </c>
      <c r="C31" s="19" t="s">
        <v>78</v>
      </c>
      <c r="D31" s="30">
        <v>3054</v>
      </c>
      <c r="E31" s="24">
        <v>1407539.3025</v>
      </c>
      <c r="F31" s="51">
        <v>363880.21049999999</v>
      </c>
      <c r="G31" s="51">
        <v>363880.21049999999</v>
      </c>
      <c r="H31" s="26">
        <v>12</v>
      </c>
      <c r="I31" s="26">
        <v>12</v>
      </c>
      <c r="J31" s="26">
        <v>3</v>
      </c>
      <c r="K31" s="23">
        <f t="shared" si="11"/>
        <v>0.2585222379607407</v>
      </c>
      <c r="L31" s="23">
        <f t="shared" si="9"/>
        <v>1</v>
      </c>
      <c r="M31" s="23">
        <f t="shared" si="10"/>
        <v>0.25</v>
      </c>
      <c r="N31" s="52">
        <v>0</v>
      </c>
    </row>
    <row r="32" spans="1:14" ht="33.75" x14ac:dyDescent="0.2">
      <c r="A32" s="55" t="s">
        <v>101</v>
      </c>
      <c r="B32" s="20" t="s">
        <v>45</v>
      </c>
      <c r="C32" s="20" t="s">
        <v>77</v>
      </c>
      <c r="D32" s="30">
        <v>3054</v>
      </c>
      <c r="E32" s="24">
        <v>938359.53500000003</v>
      </c>
      <c r="F32" s="51">
        <v>242586.807</v>
      </c>
      <c r="G32" s="51">
        <v>242586.807</v>
      </c>
      <c r="H32" s="26">
        <v>2</v>
      </c>
      <c r="I32" s="27">
        <v>2</v>
      </c>
      <c r="J32" s="26">
        <v>1</v>
      </c>
      <c r="K32" s="23">
        <f t="shared" ref="K32:K33" si="12">G32/E32</f>
        <v>0.2585222379607407</v>
      </c>
      <c r="L32" s="23">
        <f t="shared" ref="L32:L33" si="13">G32/F32</f>
        <v>1</v>
      </c>
      <c r="M32" s="23">
        <f t="shared" ref="M32:M33" si="14">J32/H32</f>
        <v>0.5</v>
      </c>
      <c r="N32" s="52">
        <v>0</v>
      </c>
    </row>
    <row r="33" spans="1:14" ht="33.75" x14ac:dyDescent="0.2">
      <c r="A33" s="50" t="s">
        <v>101</v>
      </c>
      <c r="B33" s="19" t="s">
        <v>45</v>
      </c>
      <c r="C33" s="19" t="s">
        <v>78</v>
      </c>
      <c r="D33" s="30">
        <v>3054</v>
      </c>
      <c r="E33" s="24">
        <v>938359.53500000003</v>
      </c>
      <c r="F33" s="51">
        <v>242586.807</v>
      </c>
      <c r="G33" s="51">
        <v>242586.807</v>
      </c>
      <c r="H33" s="26">
        <v>20</v>
      </c>
      <c r="I33" s="26">
        <v>20</v>
      </c>
      <c r="J33" s="26">
        <v>5</v>
      </c>
      <c r="K33" s="23">
        <f t="shared" si="12"/>
        <v>0.2585222379607407</v>
      </c>
      <c r="L33" s="23">
        <f t="shared" si="13"/>
        <v>1</v>
      </c>
      <c r="M33" s="23">
        <f t="shared" si="14"/>
        <v>0.25</v>
      </c>
      <c r="N33" s="52">
        <v>0</v>
      </c>
    </row>
    <row r="34" spans="1:14" ht="12" x14ac:dyDescent="0.2">
      <c r="A34" s="50" t="s">
        <v>102</v>
      </c>
      <c r="B34" s="19" t="s">
        <v>46</v>
      </c>
      <c r="C34" s="19" t="s">
        <v>79</v>
      </c>
      <c r="D34" s="30">
        <v>3054</v>
      </c>
      <c r="E34" s="24">
        <v>1149582.6060000001</v>
      </c>
      <c r="F34" s="51">
        <v>266872.24599999998</v>
      </c>
      <c r="G34" s="51">
        <v>266872.24599999998</v>
      </c>
      <c r="H34" s="26">
        <v>9</v>
      </c>
      <c r="I34" s="26">
        <v>9</v>
      </c>
      <c r="J34" s="26">
        <v>0</v>
      </c>
      <c r="K34" s="23">
        <f t="shared" si="11"/>
        <v>0.23214708069443418</v>
      </c>
      <c r="L34" s="23">
        <f t="shared" si="9"/>
        <v>1</v>
      </c>
      <c r="M34" s="23">
        <f t="shared" si="10"/>
        <v>0</v>
      </c>
      <c r="N34" s="52">
        <v>0</v>
      </c>
    </row>
    <row r="35" spans="1:14" ht="12" x14ac:dyDescent="0.2">
      <c r="A35" s="50" t="s">
        <v>102</v>
      </c>
      <c r="B35" s="19" t="s">
        <v>46</v>
      </c>
      <c r="C35" s="19" t="s">
        <v>80</v>
      </c>
      <c r="D35" s="30">
        <v>3054</v>
      </c>
      <c r="E35" s="24">
        <v>1436978.2575000001</v>
      </c>
      <c r="F35" s="51">
        <v>333590.3075</v>
      </c>
      <c r="G35" s="51">
        <v>333590.3075</v>
      </c>
      <c r="H35" s="26">
        <v>2</v>
      </c>
      <c r="I35" s="26">
        <v>2</v>
      </c>
      <c r="J35" s="26">
        <v>1</v>
      </c>
      <c r="K35" s="23">
        <f t="shared" si="11"/>
        <v>0.23214708069443421</v>
      </c>
      <c r="L35" s="23">
        <f t="shared" si="9"/>
        <v>1</v>
      </c>
      <c r="M35" s="23">
        <f t="shared" si="10"/>
        <v>0.5</v>
      </c>
      <c r="N35" s="52">
        <v>0</v>
      </c>
    </row>
    <row r="36" spans="1:14" ht="12" x14ac:dyDescent="0.2">
      <c r="A36" s="50" t="s">
        <v>102</v>
      </c>
      <c r="B36" s="19" t="s">
        <v>46</v>
      </c>
      <c r="C36" s="19" t="s">
        <v>81</v>
      </c>
      <c r="D36" s="30">
        <v>3054</v>
      </c>
      <c r="E36" s="24">
        <v>862186.95449999999</v>
      </c>
      <c r="F36" s="51">
        <v>200154.1845</v>
      </c>
      <c r="G36" s="51">
        <v>200154.1845</v>
      </c>
      <c r="H36" s="26">
        <v>10</v>
      </c>
      <c r="I36" s="26">
        <v>10</v>
      </c>
      <c r="J36" s="26">
        <v>0</v>
      </c>
      <c r="K36" s="23">
        <f t="shared" si="11"/>
        <v>0.23214708069443424</v>
      </c>
      <c r="L36" s="23">
        <f t="shared" si="9"/>
        <v>1</v>
      </c>
      <c r="M36" s="23">
        <f t="shared" si="10"/>
        <v>0</v>
      </c>
      <c r="N36" s="52">
        <v>0</v>
      </c>
    </row>
    <row r="37" spans="1:14" ht="12" x14ac:dyDescent="0.2">
      <c r="A37" s="50" t="s">
        <v>102</v>
      </c>
      <c r="B37" s="19" t="s">
        <v>46</v>
      </c>
      <c r="C37" s="19" t="s">
        <v>82</v>
      </c>
      <c r="D37" s="30">
        <v>3054</v>
      </c>
      <c r="E37" s="24">
        <v>862186.95449999999</v>
      </c>
      <c r="F37" s="51">
        <v>200154.1845</v>
      </c>
      <c r="G37" s="51">
        <v>200154.1845</v>
      </c>
      <c r="H37" s="26">
        <v>3</v>
      </c>
      <c r="I37" s="26">
        <v>3</v>
      </c>
      <c r="J37" s="26">
        <v>0</v>
      </c>
      <c r="K37" s="23">
        <f t="shared" si="11"/>
        <v>0.23214708069443424</v>
      </c>
      <c r="L37" s="23">
        <f t="shared" si="9"/>
        <v>1</v>
      </c>
      <c r="M37" s="23">
        <f t="shared" si="10"/>
        <v>0</v>
      </c>
      <c r="N37" s="52">
        <v>0</v>
      </c>
    </row>
    <row r="38" spans="1:14" ht="12" x14ac:dyDescent="0.2">
      <c r="A38" s="50" t="s">
        <v>102</v>
      </c>
      <c r="B38" s="19" t="s">
        <v>46</v>
      </c>
      <c r="C38" s="19" t="s">
        <v>83</v>
      </c>
      <c r="D38" s="30">
        <v>3054</v>
      </c>
      <c r="E38" s="24">
        <v>574791.30300000007</v>
      </c>
      <c r="F38" s="51">
        <v>133436.12299999999</v>
      </c>
      <c r="G38" s="51">
        <v>133436.12299999999</v>
      </c>
      <c r="H38" s="26">
        <v>10</v>
      </c>
      <c r="I38" s="26">
        <v>10</v>
      </c>
      <c r="J38" s="26">
        <v>1</v>
      </c>
      <c r="K38" s="23">
        <f t="shared" si="11"/>
        <v>0.23214708069443418</v>
      </c>
      <c r="L38" s="23">
        <f t="shared" si="9"/>
        <v>1</v>
      </c>
      <c r="M38" s="23">
        <f t="shared" si="10"/>
        <v>0.1</v>
      </c>
      <c r="N38" s="52">
        <v>0</v>
      </c>
    </row>
    <row r="39" spans="1:14" ht="22.5" x14ac:dyDescent="0.2">
      <c r="A39" s="50" t="s">
        <v>102</v>
      </c>
      <c r="B39" s="21" t="s">
        <v>46</v>
      </c>
      <c r="C39" s="21" t="s">
        <v>84</v>
      </c>
      <c r="D39" s="30">
        <v>3054</v>
      </c>
      <c r="E39" s="24">
        <v>862186.95449999999</v>
      </c>
      <c r="F39" s="51">
        <v>200154.1845</v>
      </c>
      <c r="G39" s="51">
        <v>200154.1845</v>
      </c>
      <c r="H39" s="26">
        <v>20</v>
      </c>
      <c r="I39" s="28">
        <v>20</v>
      </c>
      <c r="J39" s="26">
        <v>0</v>
      </c>
      <c r="K39" s="23">
        <f t="shared" si="11"/>
        <v>0.23214708069443424</v>
      </c>
      <c r="L39" s="23">
        <f t="shared" si="9"/>
        <v>1</v>
      </c>
      <c r="M39" s="23">
        <f t="shared" si="10"/>
        <v>0</v>
      </c>
      <c r="N39" s="52">
        <v>0</v>
      </c>
    </row>
    <row r="40" spans="1:14" ht="56.25" x14ac:dyDescent="0.2">
      <c r="A40" s="50" t="s">
        <v>103</v>
      </c>
      <c r="B40" s="21" t="s">
        <v>47</v>
      </c>
      <c r="C40" s="22" t="s">
        <v>85</v>
      </c>
      <c r="D40" s="30">
        <v>3054</v>
      </c>
      <c r="E40" s="24">
        <v>69328.600000000006</v>
      </c>
      <c r="F40" s="51">
        <v>19356.013000000003</v>
      </c>
      <c r="G40" s="51">
        <v>19356.013000000003</v>
      </c>
      <c r="H40" s="26">
        <v>2</v>
      </c>
      <c r="I40" s="28">
        <v>2</v>
      </c>
      <c r="J40" s="26">
        <v>0</v>
      </c>
      <c r="K40" s="23">
        <f t="shared" si="11"/>
        <v>0.27919232466831873</v>
      </c>
      <c r="L40" s="23">
        <f t="shared" si="9"/>
        <v>1</v>
      </c>
      <c r="M40" s="23">
        <f t="shared" si="10"/>
        <v>0</v>
      </c>
      <c r="N40" s="52">
        <v>0</v>
      </c>
    </row>
    <row r="41" spans="1:14" ht="56.25" x14ac:dyDescent="0.2">
      <c r="A41" s="50" t="s">
        <v>103</v>
      </c>
      <c r="B41" s="21" t="s">
        <v>47</v>
      </c>
      <c r="C41" s="19" t="s">
        <v>86</v>
      </c>
      <c r="D41" s="30">
        <v>3054</v>
      </c>
      <c r="E41" s="24">
        <v>69328.600000000006</v>
      </c>
      <c r="F41" s="51">
        <v>19356.013000000003</v>
      </c>
      <c r="G41" s="51">
        <v>19356.013000000003</v>
      </c>
      <c r="H41" s="26">
        <v>10</v>
      </c>
      <c r="I41" s="28">
        <v>10</v>
      </c>
      <c r="J41" s="26">
        <v>0</v>
      </c>
      <c r="K41" s="23">
        <f t="shared" si="11"/>
        <v>0.27919232466831873</v>
      </c>
      <c r="L41" s="23">
        <f t="shared" si="9"/>
        <v>1</v>
      </c>
      <c r="M41" s="23">
        <f t="shared" si="10"/>
        <v>0</v>
      </c>
      <c r="N41" s="52">
        <v>0</v>
      </c>
    </row>
    <row r="42" spans="1:14" ht="56.25" x14ac:dyDescent="0.2">
      <c r="A42" s="50" t="s">
        <v>103</v>
      </c>
      <c r="B42" s="21" t="s">
        <v>47</v>
      </c>
      <c r="C42" s="19" t="s">
        <v>87</v>
      </c>
      <c r="D42" s="30">
        <v>3054</v>
      </c>
      <c r="E42" s="24">
        <v>103992.9</v>
      </c>
      <c r="F42" s="51">
        <v>29034.019499999999</v>
      </c>
      <c r="G42" s="51">
        <v>29034.019499999999</v>
      </c>
      <c r="H42" s="26">
        <v>4</v>
      </c>
      <c r="I42" s="28">
        <v>4</v>
      </c>
      <c r="J42" s="26">
        <v>0</v>
      </c>
      <c r="K42" s="23">
        <f t="shared" si="11"/>
        <v>0.27919232466831873</v>
      </c>
      <c r="L42" s="23">
        <f t="shared" si="9"/>
        <v>1</v>
      </c>
      <c r="M42" s="23">
        <f t="shared" si="10"/>
        <v>0</v>
      </c>
      <c r="N42" s="52">
        <v>0</v>
      </c>
    </row>
    <row r="43" spans="1:14" ht="56.25" x14ac:dyDescent="0.2">
      <c r="A43" s="50" t="s">
        <v>103</v>
      </c>
      <c r="B43" s="21" t="s">
        <v>47</v>
      </c>
      <c r="C43" s="19" t="s">
        <v>88</v>
      </c>
      <c r="D43" s="30">
        <v>3054</v>
      </c>
      <c r="E43" s="24">
        <v>69328.600000000006</v>
      </c>
      <c r="F43" s="51">
        <v>19356.013000000003</v>
      </c>
      <c r="G43" s="51">
        <v>19356.013000000003</v>
      </c>
      <c r="H43" s="26">
        <v>10</v>
      </c>
      <c r="I43" s="28">
        <v>10</v>
      </c>
      <c r="J43" s="26">
        <v>0</v>
      </c>
      <c r="K43" s="23">
        <f t="shared" si="11"/>
        <v>0.27919232466831873</v>
      </c>
      <c r="L43" s="23">
        <f t="shared" si="9"/>
        <v>1</v>
      </c>
      <c r="M43" s="23">
        <f t="shared" si="10"/>
        <v>0</v>
      </c>
      <c r="N43" s="52">
        <v>0</v>
      </c>
    </row>
    <row r="44" spans="1:14" ht="56.25" x14ac:dyDescent="0.2">
      <c r="A44" s="50" t="s">
        <v>103</v>
      </c>
      <c r="B44" s="21" t="s">
        <v>47</v>
      </c>
      <c r="C44" s="19" t="s">
        <v>89</v>
      </c>
      <c r="D44" s="30">
        <v>3054</v>
      </c>
      <c r="E44" s="24">
        <v>69328.600000000006</v>
      </c>
      <c r="F44" s="51">
        <v>19356.013000000003</v>
      </c>
      <c r="G44" s="51">
        <v>19356.013000000003</v>
      </c>
      <c r="H44" s="26">
        <v>10</v>
      </c>
      <c r="I44" s="28">
        <v>10</v>
      </c>
      <c r="J44" s="26">
        <v>1</v>
      </c>
      <c r="K44" s="23">
        <f t="shared" si="11"/>
        <v>0.27919232466831873</v>
      </c>
      <c r="L44" s="23">
        <f t="shared" si="9"/>
        <v>1</v>
      </c>
      <c r="M44" s="23">
        <f t="shared" si="10"/>
        <v>0.1</v>
      </c>
      <c r="N44" s="52">
        <v>0</v>
      </c>
    </row>
    <row r="45" spans="1:14" ht="56.25" x14ac:dyDescent="0.2">
      <c r="A45" s="50" t="s">
        <v>103</v>
      </c>
      <c r="B45" s="21" t="s">
        <v>47</v>
      </c>
      <c r="C45" s="19" t="s">
        <v>90</v>
      </c>
      <c r="D45" s="30">
        <v>3054</v>
      </c>
      <c r="E45" s="24">
        <v>207985.8</v>
      </c>
      <c r="F45" s="51">
        <v>58068.038999999997</v>
      </c>
      <c r="G45" s="51">
        <v>58068.038999999997</v>
      </c>
      <c r="H45" s="26">
        <v>3</v>
      </c>
      <c r="I45" s="28">
        <v>3</v>
      </c>
      <c r="J45" s="26">
        <v>0</v>
      </c>
      <c r="K45" s="23">
        <f t="shared" si="11"/>
        <v>0.27919232466831873</v>
      </c>
      <c r="L45" s="23">
        <f t="shared" si="9"/>
        <v>1</v>
      </c>
      <c r="M45" s="23">
        <f t="shared" si="10"/>
        <v>0</v>
      </c>
      <c r="N45" s="52">
        <v>0</v>
      </c>
    </row>
    <row r="46" spans="1:14" ht="56.25" x14ac:dyDescent="0.2">
      <c r="A46" s="50" t="s">
        <v>103</v>
      </c>
      <c r="B46" s="21" t="s">
        <v>47</v>
      </c>
      <c r="C46" s="19" t="s">
        <v>91</v>
      </c>
      <c r="D46" s="30">
        <v>3054</v>
      </c>
      <c r="E46" s="24">
        <v>103992.9</v>
      </c>
      <c r="F46" s="51">
        <v>29034.019499999999</v>
      </c>
      <c r="G46" s="51">
        <v>29034.019499999999</v>
      </c>
      <c r="H46" s="26">
        <v>4</v>
      </c>
      <c r="I46" s="28">
        <v>4</v>
      </c>
      <c r="J46" s="26">
        <v>0</v>
      </c>
      <c r="K46" s="23">
        <f t="shared" si="11"/>
        <v>0.27919232466831873</v>
      </c>
      <c r="L46" s="23">
        <f t="shared" si="9"/>
        <v>1</v>
      </c>
      <c r="M46" s="23">
        <f t="shared" si="10"/>
        <v>0</v>
      </c>
      <c r="N46" s="52">
        <v>0</v>
      </c>
    </row>
    <row r="47" spans="1:14" ht="12" x14ac:dyDescent="0.2">
      <c r="A47" s="50" t="s">
        <v>48</v>
      </c>
      <c r="B47" s="21" t="s">
        <v>52</v>
      </c>
      <c r="C47" s="19" t="s">
        <v>92</v>
      </c>
      <c r="D47" s="30">
        <v>3054</v>
      </c>
      <c r="E47" s="24">
        <v>0</v>
      </c>
      <c r="F47" s="51">
        <v>0</v>
      </c>
      <c r="G47" s="51">
        <v>0</v>
      </c>
      <c r="H47" s="26">
        <v>700</v>
      </c>
      <c r="I47" s="28">
        <v>700</v>
      </c>
      <c r="J47" s="26">
        <v>0</v>
      </c>
      <c r="K47" s="23" t="e">
        <f t="shared" si="11"/>
        <v>#DIV/0!</v>
      </c>
      <c r="L47" s="23" t="e">
        <f t="shared" si="9"/>
        <v>#DIV/0!</v>
      </c>
      <c r="M47" s="23">
        <f t="shared" si="10"/>
        <v>0</v>
      </c>
      <c r="N47" s="52">
        <v>0</v>
      </c>
    </row>
    <row r="48" spans="1:14" ht="22.5" x14ac:dyDescent="0.2">
      <c r="A48" s="50" t="s">
        <v>49</v>
      </c>
      <c r="B48" s="21" t="s">
        <v>53</v>
      </c>
      <c r="C48" s="19" t="s">
        <v>93</v>
      </c>
      <c r="D48" s="30">
        <v>3054</v>
      </c>
      <c r="E48" s="24">
        <v>7000000</v>
      </c>
      <c r="F48" s="51">
        <v>0</v>
      </c>
      <c r="G48" s="51">
        <v>0</v>
      </c>
      <c r="H48" s="26">
        <v>137</v>
      </c>
      <c r="I48" s="28">
        <v>137</v>
      </c>
      <c r="J48" s="26">
        <v>0</v>
      </c>
      <c r="K48" s="23">
        <f t="shared" si="11"/>
        <v>0</v>
      </c>
      <c r="L48" s="23" t="e">
        <f t="shared" si="9"/>
        <v>#DIV/0!</v>
      </c>
      <c r="M48" s="23">
        <f t="shared" si="10"/>
        <v>0</v>
      </c>
      <c r="N48" s="52">
        <v>0</v>
      </c>
    </row>
    <row r="49" spans="1:14" ht="56.25" x14ac:dyDescent="0.2">
      <c r="A49" s="50" t="s">
        <v>50</v>
      </c>
      <c r="B49" s="21" t="s">
        <v>54</v>
      </c>
      <c r="C49" s="19" t="s">
        <v>94</v>
      </c>
      <c r="D49" s="30">
        <v>3054</v>
      </c>
      <c r="E49" s="24">
        <v>1500000</v>
      </c>
      <c r="F49" s="51">
        <v>684400</v>
      </c>
      <c r="G49" s="51">
        <v>684400</v>
      </c>
      <c r="H49" s="26">
        <v>21</v>
      </c>
      <c r="I49" s="28">
        <v>21</v>
      </c>
      <c r="J49" s="26">
        <v>0</v>
      </c>
      <c r="K49" s="23">
        <f t="shared" si="11"/>
        <v>0.45626666666666665</v>
      </c>
      <c r="L49" s="23">
        <f t="shared" si="9"/>
        <v>1</v>
      </c>
      <c r="M49" s="23">
        <f t="shared" si="10"/>
        <v>0</v>
      </c>
      <c r="N49" s="52">
        <v>0</v>
      </c>
    </row>
    <row r="50" spans="1:14" ht="23.25" thickBot="1" x14ac:dyDescent="0.25">
      <c r="A50" s="56" t="s">
        <v>51</v>
      </c>
      <c r="B50" s="57" t="s">
        <v>55</v>
      </c>
      <c r="C50" s="58" t="s">
        <v>95</v>
      </c>
      <c r="D50" s="59">
        <v>3054</v>
      </c>
      <c r="E50" s="60">
        <v>6500000</v>
      </c>
      <c r="F50" s="61">
        <v>84130.700000000012</v>
      </c>
      <c r="G50" s="61">
        <v>84130.700000000012</v>
      </c>
      <c r="H50" s="62">
        <v>331</v>
      </c>
      <c r="I50" s="63">
        <v>331</v>
      </c>
      <c r="J50" s="62">
        <v>20</v>
      </c>
      <c r="K50" s="64">
        <f t="shared" si="11"/>
        <v>1.2943184615384616E-2</v>
      </c>
      <c r="L50" s="64">
        <f t="shared" si="9"/>
        <v>1</v>
      </c>
      <c r="M50" s="64">
        <f t="shared" si="10"/>
        <v>6.0422960725075532E-2</v>
      </c>
      <c r="N50" s="65">
        <v>0</v>
      </c>
    </row>
    <row r="51" spans="1:14" x14ac:dyDescent="0.2">
      <c r="E51" s="33">
        <f>SUM(E4:E50)</f>
        <v>74718507.789999992</v>
      </c>
      <c r="F51" s="33">
        <f t="shared" ref="F51:G51" si="15">SUM(F4:F50)</f>
        <v>12218703.749999998</v>
      </c>
      <c r="G51" s="33">
        <f t="shared" si="15"/>
        <v>12218703.749999998</v>
      </c>
    </row>
    <row r="52" spans="1:14" ht="15" x14ac:dyDescent="0.25">
      <c r="A52" s="41" t="s">
        <v>105</v>
      </c>
      <c r="B52" s="40"/>
      <c r="C52" s="40"/>
      <c r="D52" s="40"/>
      <c r="E52" s="40"/>
      <c r="F52" s="40"/>
      <c r="I52" s="32"/>
    </row>
    <row r="53" spans="1:14" ht="15" x14ac:dyDescent="0.25">
      <c r="A53" s="40"/>
      <c r="B53" s="40"/>
      <c r="C53" s="40"/>
      <c r="D53" s="40"/>
      <c r="E53" s="40"/>
      <c r="F53" s="40"/>
    </row>
    <row r="57" spans="1:14" ht="15" x14ac:dyDescent="0.25">
      <c r="B57" s="42" t="s">
        <v>106</v>
      </c>
      <c r="C57" s="43"/>
      <c r="E57" s="40"/>
      <c r="F57" s="40"/>
      <c r="J57" s="42" t="s">
        <v>107</v>
      </c>
    </row>
    <row r="58" spans="1:14" ht="15" x14ac:dyDescent="0.25">
      <c r="B58" s="42" t="s">
        <v>108</v>
      </c>
      <c r="C58" s="43"/>
      <c r="E58" s="40"/>
      <c r="F58" s="40"/>
      <c r="J58" s="42" t="s">
        <v>109</v>
      </c>
    </row>
  </sheetData>
  <sheetProtection algorithmName="SHA-512" hashValue="z8qVoeF3u4ePpfsZRCUAp9/5Sk/5/4IJSeYazrze4NSoOxn2xxosqIwQUp8V9sqRTA2C8WxzEuyjLbmoHzJ6TA==" saltValue="iAON6ZCoFxZKhzfAFIogjw==" spinCount="100000" sheet="1" objects="1" scenarios="1" formatCells="0" formatColumns="0" formatRows="0" insertRows="0" deleteRows="0" autoFilter="0"/>
  <autoFilter ref="A3:N21"/>
  <mergeCells count="1">
    <mergeCell ref="A1:N1"/>
  </mergeCells>
  <dataValidations count="1">
    <dataValidation allowBlank="1" showErrorMessage="1" prompt="Clave asignada al programa/proyecto" sqref="A2:A3"/>
  </dataValidations>
  <printOptions horizontalCentered="1"/>
  <pageMargins left="0.70866141732283472" right="0.70866141732283472" top="0.19685039370078741" bottom="0.19685039370078741" header="0.31496062992125984" footer="0.31496062992125984"/>
  <pageSetup scale="68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"/>
  <sheetViews>
    <sheetView zoomScale="120" zoomScaleNormal="120" zoomScaleSheetLayoutView="100" workbookViewId="0">
      <pane ySplit="1" topLeftCell="A2" activePane="bottomLeft" state="frozen"/>
      <selection pane="bottomLeft" activeCell="A21" sqref="A21"/>
    </sheetView>
  </sheetViews>
  <sheetFormatPr baseColWidth="10" defaultColWidth="12" defaultRowHeight="11.25" x14ac:dyDescent="0.2"/>
  <cols>
    <col min="1" max="1" width="135.83203125" style="5" customWidth="1"/>
    <col min="2" max="16384" width="12" style="5"/>
  </cols>
  <sheetData>
    <row r="1" spans="1:1" x14ac:dyDescent="0.2">
      <c r="A1" s="2" t="s">
        <v>17</v>
      </c>
    </row>
    <row r="2" spans="1:1" ht="11.25" customHeight="1" x14ac:dyDescent="0.2">
      <c r="A2" s="7" t="s">
        <v>24</v>
      </c>
    </row>
    <row r="3" spans="1:1" ht="11.25" customHeight="1" x14ac:dyDescent="0.2">
      <c r="A3" s="7" t="s">
        <v>25</v>
      </c>
    </row>
    <row r="4" spans="1:1" ht="11.25" customHeight="1" x14ac:dyDescent="0.2">
      <c r="A4" s="7" t="s">
        <v>26</v>
      </c>
    </row>
    <row r="5" spans="1:1" ht="11.25" customHeight="1" x14ac:dyDescent="0.2">
      <c r="A5" s="6" t="s">
        <v>20</v>
      </c>
    </row>
    <row r="6" spans="1:1" ht="11.25" customHeight="1" x14ac:dyDescent="0.2">
      <c r="A6" s="7" t="s">
        <v>33</v>
      </c>
    </row>
    <row r="7" spans="1:1" x14ac:dyDescent="0.2">
      <c r="A7" s="6" t="s">
        <v>21</v>
      </c>
    </row>
    <row r="8" spans="1:1" ht="22.5" x14ac:dyDescent="0.2">
      <c r="A8" s="6" t="s">
        <v>22</v>
      </c>
    </row>
    <row r="9" spans="1:1" ht="22.5" x14ac:dyDescent="0.2">
      <c r="A9" s="6" t="s">
        <v>23</v>
      </c>
    </row>
    <row r="10" spans="1:1" x14ac:dyDescent="0.2">
      <c r="A10" s="7" t="s">
        <v>27</v>
      </c>
    </row>
    <row r="11" spans="1:1" ht="22.5" x14ac:dyDescent="0.2">
      <c r="A11" s="7" t="s">
        <v>28</v>
      </c>
    </row>
    <row r="12" spans="1:1" ht="22.5" x14ac:dyDescent="0.2">
      <c r="A12" s="7" t="s">
        <v>29</v>
      </c>
    </row>
    <row r="13" spans="1:1" x14ac:dyDescent="0.2">
      <c r="A13" s="7" t="s">
        <v>30</v>
      </c>
    </row>
    <row r="14" spans="1:1" ht="22.5" x14ac:dyDescent="0.2">
      <c r="A14" s="7" t="s">
        <v>31</v>
      </c>
    </row>
    <row r="15" spans="1:1" x14ac:dyDescent="0.2">
      <c r="A15" s="8" t="s">
        <v>32</v>
      </c>
    </row>
    <row r="16" spans="1:1" ht="11.25" customHeight="1" x14ac:dyDescent="0.2">
      <c r="A16" s="6"/>
    </row>
    <row r="17" spans="1:1" x14ac:dyDescent="0.2">
      <c r="A17" s="3" t="s">
        <v>18</v>
      </c>
    </row>
    <row r="18" spans="1:1" x14ac:dyDescent="0.2">
      <c r="A18" s="6" t="s">
        <v>19</v>
      </c>
    </row>
    <row r="20" spans="1:1" x14ac:dyDescent="0.2">
      <c r="A20" s="10" t="s">
        <v>34</v>
      </c>
    </row>
    <row r="21" spans="1:1" ht="33.75" x14ac:dyDescent="0.2">
      <c r="A21" s="9" t="s">
        <v>35</v>
      </c>
    </row>
    <row r="23" spans="1:1" ht="38.25" customHeight="1" x14ac:dyDescent="0.2">
      <c r="A23" s="9" t="s">
        <v>36</v>
      </c>
    </row>
    <row r="25" spans="1:1" ht="24" x14ac:dyDescent="0.2">
      <c r="A25" s="18" t="s">
        <v>39</v>
      </c>
    </row>
    <row r="26" spans="1:1" x14ac:dyDescent="0.2">
      <c r="A26" s="5" t="s">
        <v>37</v>
      </c>
    </row>
    <row r="27" spans="1:1" ht="14.25" x14ac:dyDescent="0.2">
      <c r="A27" s="5" t="s">
        <v>38</v>
      </c>
    </row>
  </sheetData>
  <sheetProtection algorithmName="SHA-512" hashValue="cjzqfOE7//0r3ux7qB8e/YKp09XfxWbjpqSyyfaIdbEcIDj1ZFp48KPHDBxeVmt51Jt7Zjym+1ER/NgEzOQ8JA==" saltValue="rD5ePe4h5UfPvXEOrS7GUw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2BBEB07-AD9F-49D1-8E66-13A4323425EB}">
  <ds:schemaRefs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5CBEECC-FFA7-4DFB-8DA1-D01B2517C5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msancheza</cp:lastModifiedBy>
  <cp:lastPrinted>2024-05-15T20:23:44Z</cp:lastPrinted>
  <dcterms:created xsi:type="dcterms:W3CDTF">2014-10-22T05:35:08Z</dcterms:created>
  <dcterms:modified xsi:type="dcterms:W3CDTF">2024-05-15T21:26:49Z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